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15" windowHeight="12330" activeTab="0"/>
  </bookViews>
  <sheets>
    <sheet name="partlist" sheetId="1" r:id="rId1"/>
  </sheets>
  <definedNames/>
  <calcPr fullCalcOnLoad="1"/>
</workbook>
</file>

<file path=xl/sharedStrings.xml><?xml version="1.0" encoding="utf-8"?>
<sst xmlns="http://schemas.openxmlformats.org/spreadsheetml/2006/main" count="192" uniqueCount="119">
  <si>
    <t>Part</t>
  </si>
  <si>
    <t>Value</t>
  </si>
  <si>
    <t>Package</t>
  </si>
  <si>
    <t>C1</t>
  </si>
  <si>
    <t>1u</t>
  </si>
  <si>
    <t>C0603</t>
  </si>
  <si>
    <t>C2</t>
  </si>
  <si>
    <t>0.1uF</t>
  </si>
  <si>
    <t>C4</t>
  </si>
  <si>
    <t>C5</t>
  </si>
  <si>
    <t>C6</t>
  </si>
  <si>
    <t>C7</t>
  </si>
  <si>
    <t>100n</t>
  </si>
  <si>
    <t>C8</t>
  </si>
  <si>
    <t>C9</t>
  </si>
  <si>
    <t>C10</t>
  </si>
  <si>
    <t>C11</t>
  </si>
  <si>
    <t>C13</t>
  </si>
  <si>
    <t>C19</t>
  </si>
  <si>
    <t>C21</t>
  </si>
  <si>
    <t>220uF</t>
  </si>
  <si>
    <t>PANASONIC_D</t>
  </si>
  <si>
    <t>C22</t>
  </si>
  <si>
    <t>C25</t>
  </si>
  <si>
    <t>1.5nF</t>
  </si>
  <si>
    <t>CON2</t>
  </si>
  <si>
    <t>SMA_PCB</t>
  </si>
  <si>
    <t>D2</t>
  </si>
  <si>
    <t>BAV99</t>
  </si>
  <si>
    <t>SOT23</t>
  </si>
  <si>
    <t>IC3</t>
  </si>
  <si>
    <t>TC1185-1.8VCT713</t>
  </si>
  <si>
    <t>SOT23-DBV</t>
  </si>
  <si>
    <t>IC4</t>
  </si>
  <si>
    <t>MCP1801T-1202I</t>
  </si>
  <si>
    <t>J6</t>
  </si>
  <si>
    <t>3.5MM_4PIN</t>
  </si>
  <si>
    <t>L1</t>
  </si>
  <si>
    <t>56nH</t>
  </si>
  <si>
    <t>L2012C</t>
  </si>
  <si>
    <t>L3</t>
  </si>
  <si>
    <t>270nH</t>
  </si>
  <si>
    <t>L4</t>
  </si>
  <si>
    <t>R1</t>
  </si>
  <si>
    <t>opt.</t>
  </si>
  <si>
    <t>R0603</t>
  </si>
  <si>
    <t>R2</t>
  </si>
  <si>
    <t>R3</t>
  </si>
  <si>
    <t>100K</t>
  </si>
  <si>
    <t>R4</t>
  </si>
  <si>
    <t>10K</t>
  </si>
  <si>
    <t>R5</t>
  </si>
  <si>
    <t>R6</t>
  </si>
  <si>
    <t>1K</t>
  </si>
  <si>
    <t>R7</t>
  </si>
  <si>
    <t>R8</t>
  </si>
  <si>
    <t>R9</t>
  </si>
  <si>
    <t>R10</t>
  </si>
  <si>
    <t>R11</t>
  </si>
  <si>
    <t>R12</t>
  </si>
  <si>
    <t>1K5</t>
  </si>
  <si>
    <t>R13</t>
  </si>
  <si>
    <t>R14</t>
  </si>
  <si>
    <t>RN1</t>
  </si>
  <si>
    <t>EXB38V</t>
  </si>
  <si>
    <t>RN2</t>
  </si>
  <si>
    <t>SJ1</t>
  </si>
  <si>
    <t>SJ_2</t>
  </si>
  <si>
    <t>SJ2</t>
  </si>
  <si>
    <t>SJ3</t>
  </si>
  <si>
    <t>SJ4</t>
  </si>
  <si>
    <t>SV1</t>
  </si>
  <si>
    <t>MA13-2</t>
  </si>
  <si>
    <t>SV2</t>
  </si>
  <si>
    <t>MA04-2</t>
  </si>
  <si>
    <t>U$1</t>
  </si>
  <si>
    <t>T1_L4A_8290C</t>
  </si>
  <si>
    <t>T1_L4A</t>
  </si>
  <si>
    <t>U1</t>
  </si>
  <si>
    <t>TSSOP28L</t>
  </si>
  <si>
    <t>U2</t>
  </si>
  <si>
    <t>PLT131/8</t>
  </si>
  <si>
    <t>TOSLINK_PLT131</t>
  </si>
  <si>
    <t>U3</t>
  </si>
  <si>
    <t>PL-2303SA</t>
  </si>
  <si>
    <t>SO8</t>
  </si>
  <si>
    <t>U4</t>
  </si>
  <si>
    <t>TSOP</t>
  </si>
  <si>
    <t>USB1</t>
  </si>
  <si>
    <t>MOLEX-47346-0001</t>
  </si>
  <si>
    <t>0001 MOLEX-47364-0001</t>
  </si>
  <si>
    <t>4*100R</t>
  </si>
  <si>
    <t>47R</t>
  </si>
  <si>
    <t>27R</t>
  </si>
  <si>
    <t>Vendor</t>
  </si>
  <si>
    <t>Order No.</t>
  </si>
  <si>
    <t>771-BAV99-T/R</t>
  </si>
  <si>
    <t>652-CE201210-56NJ</t>
  </si>
  <si>
    <t>609-L-15WR27JV4E</t>
  </si>
  <si>
    <t>579-MCP1801T-1202IOT</t>
  </si>
  <si>
    <t>579-TC1185-1.8VCT713</t>
  </si>
  <si>
    <t>649-10118192-0001LF</t>
  </si>
  <si>
    <t>Price</t>
  </si>
  <si>
    <t>777-CS8406-CZZ</t>
  </si>
  <si>
    <t>CS8406-CZZ</t>
  </si>
  <si>
    <t>638-PLT131/8</t>
  </si>
  <si>
    <t>782-TSOP2438</t>
  </si>
  <si>
    <t>TSOP2438</t>
  </si>
  <si>
    <t>571-5-1814400-1</t>
  </si>
  <si>
    <t>598-AFK227M16X16T-F</t>
  </si>
  <si>
    <t>Mouser</t>
  </si>
  <si>
    <t>Marco</t>
  </si>
  <si>
    <t>Sammelbestellung</t>
  </si>
  <si>
    <t>PCB</t>
  </si>
  <si>
    <t>Jörg</t>
  </si>
  <si>
    <t>SOS Electronic</t>
  </si>
  <si>
    <t>JF35-4B(TS47)</t>
  </si>
  <si>
    <t>alt. Vendor</t>
  </si>
  <si>
    <t>Cazenove electronics co., LTD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</si>
</sst>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29" fillId="0" borderId="0" xfId="48" applyAlignment="1" applyProtection="1">
      <alignment/>
      <protection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8" fontId="0" fillId="0" borderId="10" xfId="0" applyNumberFormat="1" applyBorder="1" applyAlignment="1">
      <alignment wrapText="1"/>
    </xf>
    <xf numFmtId="0" fontId="39" fillId="0" borderId="0" xfId="0" applyFont="1" applyAlignment="1">
      <alignment horizontal="left"/>
    </xf>
    <xf numFmtId="168" fontId="0" fillId="0" borderId="11" xfId="0" applyNumberFormat="1" applyBorder="1" applyAlignment="1">
      <alignment/>
    </xf>
    <xf numFmtId="8" fontId="40" fillId="0" borderId="11" xfId="0" applyNumberFormat="1" applyFont="1" applyBorder="1" applyAlignment="1">
      <alignment/>
    </xf>
    <xf numFmtId="8" fontId="0" fillId="0" borderId="11" xfId="0" applyNumberFormat="1" applyBorder="1" applyAlignment="1">
      <alignment/>
    </xf>
    <xf numFmtId="8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.mouser.com/Search/ProductDetail.aspx?R=BAV99%2c215virtualkey66800000virtualkey771-BAV99-T%2fR" TargetMode="External" /><Relationship Id="rId2" Type="http://schemas.openxmlformats.org/officeDocument/2006/relationships/hyperlink" Target="http://de.mouser.com/Search/ProductDetail.aspx?R=CE201210-56NJvirtualkey65210000virtualkey652-CE201210-56NJ" TargetMode="External" /><Relationship Id="rId3" Type="http://schemas.openxmlformats.org/officeDocument/2006/relationships/hyperlink" Target="http://de.mouser.com/Search/ProductDetail.aspx?R=L-15WR27JV4Evirtualkey58450000virtualkey609-L-15WR27JV4E" TargetMode="External" /><Relationship Id="rId4" Type="http://schemas.openxmlformats.org/officeDocument/2006/relationships/hyperlink" Target="http://de.mouser.com/Search/ProductDetail.aspx?R=L-15WR27JV4Evirtualkey58450000virtualkey609-L-15WR27JV4E" TargetMode="External" /><Relationship Id="rId5" Type="http://schemas.openxmlformats.org/officeDocument/2006/relationships/hyperlink" Target="http://de.mouser.com/Search/ProductDetail.aspx?R=MCP1801T-1202I%2fOTvirtualkey57940000virtualkey579-MCP1801T-1202IOT" TargetMode="External" /><Relationship Id="rId6" Type="http://schemas.openxmlformats.org/officeDocument/2006/relationships/hyperlink" Target="http://de.mouser.com/Search/ProductDetail.aspx?R=TC1185-1.8VCT713virtualkey57940000virtualkey579-TC1185-1.8VCT713" TargetMode="External" /><Relationship Id="rId7" Type="http://schemas.openxmlformats.org/officeDocument/2006/relationships/hyperlink" Target="http://de.mouser.com/Search/ProductDetail.aspx?R=10118192-0001LFvirtualkey99990000virtualkey649-10118192-0001LF" TargetMode="External" /><Relationship Id="rId8" Type="http://schemas.openxmlformats.org/officeDocument/2006/relationships/hyperlink" Target="http://de.mouser.com/Search/ProductDetail.aspx?R=CS8406-CZZvirtualkey67410000virtualkey777-CS8406-CZZ" TargetMode="External" /><Relationship Id="rId9" Type="http://schemas.openxmlformats.org/officeDocument/2006/relationships/hyperlink" Target="http://de.mouser.com/ProductDetail/Everlight/EL-PLT131-8/?qs=sGAEpiMZZMvAL21a%2fDhxMoEzWWjix5gng860xV%252bF5B4%3d" TargetMode="External" /><Relationship Id="rId10" Type="http://schemas.openxmlformats.org/officeDocument/2006/relationships/hyperlink" Target="http://de.mouser.com/ProductDetail/Vishay-Semiconductors/TSOP2438/?qs=sGAEpiMZZMvAL21a%2fDhxMu04XQ1WDWKiDK1jM8AUBDI%3d" TargetMode="External" /><Relationship Id="rId11" Type="http://schemas.openxmlformats.org/officeDocument/2006/relationships/hyperlink" Target="http://de.mouser.com/ProductDetail/TE-Connectivity-AMP/5-1814400-1/?qs=sGAEpiMZZMuLQf%252bEuFsOrk%2fjxZFCvxCSFf1KeKDDu8s%3d" TargetMode="External" /><Relationship Id="rId12" Type="http://schemas.openxmlformats.org/officeDocument/2006/relationships/hyperlink" Target="http://de.mouser.com/Search/ProductDetail.aspx?R=AFK227M16X16T-Fvirtualkey59850000virtualkey598-AFK227M16X16T-F" TargetMode="External" /><Relationship Id="rId13" Type="http://schemas.openxmlformats.org/officeDocument/2006/relationships/hyperlink" Target="http://de.mouser.com/Search/ProductDetail.aspx?R=AFK227M16X16T-Fvirtualkey59850000virtualkey598-AFK227M16X16T-F" TargetMode="External" /><Relationship Id="rId14" Type="http://schemas.openxmlformats.org/officeDocument/2006/relationships/hyperlink" Target="http://www.aliexpress.com/store/327648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7">
      <selection activeCell="E43" sqref="E43"/>
    </sheetView>
  </sheetViews>
  <sheetFormatPr defaultColWidth="11.421875" defaultRowHeight="15"/>
  <cols>
    <col min="1" max="1" width="6.00390625" style="0" bestFit="1" customWidth="1"/>
    <col min="2" max="2" width="18.140625" style="0" customWidth="1"/>
    <col min="3" max="3" width="14.7109375" style="0" customWidth="1"/>
    <col min="4" max="4" width="13.57421875" style="10" bestFit="1" customWidth="1"/>
    <col min="5" max="5" width="21.7109375" style="0" bestFit="1" customWidth="1"/>
    <col min="6" max="6" width="11.421875" style="6" customWidth="1"/>
    <col min="7" max="7" width="13.57421875" style="0" bestFit="1" customWidth="1"/>
    <col min="8" max="8" width="20.8515625" style="0" bestFit="1" customWidth="1"/>
    <col min="9" max="9" width="11.421875" style="3" customWidth="1"/>
  </cols>
  <sheetData>
    <row r="1" spans="1:9" ht="15">
      <c r="A1" t="s">
        <v>0</v>
      </c>
      <c r="B1" t="s">
        <v>1</v>
      </c>
      <c r="C1" t="s">
        <v>2</v>
      </c>
      <c r="D1" s="10" t="s">
        <v>94</v>
      </c>
      <c r="E1" t="s">
        <v>95</v>
      </c>
      <c r="F1" s="6" t="s">
        <v>102</v>
      </c>
      <c r="G1" t="s">
        <v>117</v>
      </c>
      <c r="H1" t="s">
        <v>95</v>
      </c>
      <c r="I1" s="3" t="s">
        <v>102</v>
      </c>
    </row>
    <row r="3" spans="1:3" ht="15">
      <c r="A3" t="s">
        <v>3</v>
      </c>
      <c r="B3" t="s">
        <v>4</v>
      </c>
      <c r="C3" t="s">
        <v>5</v>
      </c>
    </row>
    <row r="4" spans="1:3" ht="15">
      <c r="A4" t="s">
        <v>6</v>
      </c>
      <c r="B4" t="s">
        <v>7</v>
      </c>
      <c r="C4" t="s">
        <v>5</v>
      </c>
    </row>
    <row r="5" spans="1:3" ht="15">
      <c r="A5" t="s">
        <v>8</v>
      </c>
      <c r="B5" t="s">
        <v>4</v>
      </c>
      <c r="C5" t="s">
        <v>5</v>
      </c>
    </row>
    <row r="6" spans="1:3" ht="15">
      <c r="A6" t="s">
        <v>9</v>
      </c>
      <c r="B6" t="s">
        <v>4</v>
      </c>
      <c r="C6" t="s">
        <v>5</v>
      </c>
    </row>
    <row r="7" spans="1:3" ht="15">
      <c r="A7" t="s">
        <v>10</v>
      </c>
      <c r="B7" t="s">
        <v>4</v>
      </c>
      <c r="C7" t="s">
        <v>5</v>
      </c>
    </row>
    <row r="8" spans="1:3" ht="15">
      <c r="A8" t="s">
        <v>11</v>
      </c>
      <c r="B8" t="s">
        <v>12</v>
      </c>
      <c r="C8" t="s">
        <v>5</v>
      </c>
    </row>
    <row r="9" spans="1:3" ht="15">
      <c r="A9" t="s">
        <v>13</v>
      </c>
      <c r="B9" t="s">
        <v>4</v>
      </c>
      <c r="C9" t="s">
        <v>5</v>
      </c>
    </row>
    <row r="10" spans="1:3" ht="15">
      <c r="A10" t="s">
        <v>14</v>
      </c>
      <c r="B10" t="s">
        <v>4</v>
      </c>
      <c r="C10" t="s">
        <v>5</v>
      </c>
    </row>
    <row r="11" spans="1:3" ht="15">
      <c r="A11" t="s">
        <v>15</v>
      </c>
      <c r="B11" t="s">
        <v>12</v>
      </c>
      <c r="C11" t="s">
        <v>5</v>
      </c>
    </row>
    <row r="12" spans="1:3" ht="15">
      <c r="A12" t="s">
        <v>16</v>
      </c>
      <c r="B12" t="s">
        <v>12</v>
      </c>
      <c r="C12" t="s">
        <v>5</v>
      </c>
    </row>
    <row r="13" spans="1:3" ht="15">
      <c r="A13" t="s">
        <v>17</v>
      </c>
      <c r="B13" t="s">
        <v>12</v>
      </c>
      <c r="C13" t="s">
        <v>5</v>
      </c>
    </row>
    <row r="14" spans="1:3" ht="15">
      <c r="A14" t="s">
        <v>18</v>
      </c>
      <c r="B14" t="s">
        <v>7</v>
      </c>
      <c r="C14" t="s">
        <v>5</v>
      </c>
    </row>
    <row r="15" spans="1:9" ht="15">
      <c r="A15" t="s">
        <v>19</v>
      </c>
      <c r="B15" t="s">
        <v>20</v>
      </c>
      <c r="C15" t="s">
        <v>21</v>
      </c>
      <c r="D15" s="11" t="s">
        <v>115</v>
      </c>
      <c r="E15" s="5">
        <v>69954</v>
      </c>
      <c r="F15" s="6">
        <v>0.05</v>
      </c>
      <c r="G15" t="s">
        <v>110</v>
      </c>
      <c r="H15" s="1" t="s">
        <v>109</v>
      </c>
      <c r="I15" s="4">
        <f>0.488*1.19</f>
        <v>0.58072</v>
      </c>
    </row>
    <row r="16" spans="1:9" ht="15">
      <c r="A16" t="s">
        <v>22</v>
      </c>
      <c r="B16" t="s">
        <v>20</v>
      </c>
      <c r="C16" t="s">
        <v>21</v>
      </c>
      <c r="D16" s="11" t="s">
        <v>115</v>
      </c>
      <c r="E16" s="5">
        <v>69954</v>
      </c>
      <c r="F16" s="6">
        <v>0.05</v>
      </c>
      <c r="G16" t="s">
        <v>110</v>
      </c>
      <c r="H16" s="1" t="s">
        <v>109</v>
      </c>
      <c r="I16" s="4">
        <f>0.488*1.19</f>
        <v>0.58072</v>
      </c>
    </row>
    <row r="17" spans="1:3" ht="15">
      <c r="A17" t="s">
        <v>23</v>
      </c>
      <c r="B17" t="s">
        <v>24</v>
      </c>
      <c r="C17" t="s">
        <v>5</v>
      </c>
    </row>
    <row r="18" spans="1:9" ht="15.75">
      <c r="A18" t="s">
        <v>25</v>
      </c>
      <c r="B18" t="s">
        <v>26</v>
      </c>
      <c r="C18" t="s">
        <v>26</v>
      </c>
      <c r="D18" s="11" t="s">
        <v>115</v>
      </c>
      <c r="E18" s="5">
        <v>65231</v>
      </c>
      <c r="F18" s="7">
        <v>1.22</v>
      </c>
      <c r="G18" t="s">
        <v>110</v>
      </c>
      <c r="H18" s="1" t="s">
        <v>108</v>
      </c>
      <c r="I18" s="2">
        <f>1.79*1.19</f>
        <v>2.1301</v>
      </c>
    </row>
    <row r="19" spans="1:6" ht="15">
      <c r="A19" t="s">
        <v>27</v>
      </c>
      <c r="B19" t="s">
        <v>28</v>
      </c>
      <c r="C19" t="s">
        <v>29</v>
      </c>
      <c r="D19" s="10" t="s">
        <v>110</v>
      </c>
      <c r="E19" s="1" t="s">
        <v>96</v>
      </c>
      <c r="F19" s="8">
        <f>0.096*1.19</f>
        <v>0.11424</v>
      </c>
    </row>
    <row r="20" spans="1:6" ht="15">
      <c r="A20" t="s">
        <v>30</v>
      </c>
      <c r="B20" t="s">
        <v>31</v>
      </c>
      <c r="C20" t="s">
        <v>32</v>
      </c>
      <c r="D20" s="10" t="s">
        <v>110</v>
      </c>
      <c r="E20" s="1" t="s">
        <v>100</v>
      </c>
      <c r="F20" s="8">
        <f>0.32*1.19</f>
        <v>0.38079999999999997</v>
      </c>
    </row>
    <row r="21" spans="1:6" ht="15">
      <c r="A21" t="s">
        <v>33</v>
      </c>
      <c r="B21" t="s">
        <v>34</v>
      </c>
      <c r="C21" t="s">
        <v>32</v>
      </c>
      <c r="D21" s="10" t="s">
        <v>110</v>
      </c>
      <c r="E21" s="1" t="s">
        <v>99</v>
      </c>
      <c r="F21" s="8">
        <f>0.368*1.19</f>
        <v>0.43792</v>
      </c>
    </row>
    <row r="22" spans="1:6" ht="15">
      <c r="A22" t="s">
        <v>35</v>
      </c>
      <c r="B22" t="s">
        <v>116</v>
      </c>
      <c r="C22" t="s">
        <v>36</v>
      </c>
      <c r="D22" s="11" t="s">
        <v>115</v>
      </c>
      <c r="E22" s="5">
        <v>7610</v>
      </c>
      <c r="F22" s="9">
        <v>1.99</v>
      </c>
    </row>
    <row r="23" spans="1:6" ht="15">
      <c r="A23" t="s">
        <v>37</v>
      </c>
      <c r="B23" t="s">
        <v>38</v>
      </c>
      <c r="C23" t="s">
        <v>39</v>
      </c>
      <c r="D23" s="10" t="s">
        <v>110</v>
      </c>
      <c r="E23" s="1" t="s">
        <v>97</v>
      </c>
      <c r="F23" s="6">
        <f>0.104*1.19</f>
        <v>0.12376</v>
      </c>
    </row>
    <row r="24" spans="1:6" ht="15">
      <c r="A24" t="s">
        <v>40</v>
      </c>
      <c r="B24" t="s">
        <v>41</v>
      </c>
      <c r="C24" t="s">
        <v>39</v>
      </c>
      <c r="D24" s="10" t="s">
        <v>110</v>
      </c>
      <c r="E24" s="1" t="s">
        <v>98</v>
      </c>
      <c r="F24" s="6">
        <f>0.288*1.19</f>
        <v>0.34271999999999997</v>
      </c>
    </row>
    <row r="25" spans="1:6" ht="15">
      <c r="A25" t="s">
        <v>42</v>
      </c>
      <c r="B25" t="s">
        <v>41</v>
      </c>
      <c r="C25" t="s">
        <v>39</v>
      </c>
      <c r="D25" s="10" t="s">
        <v>110</v>
      </c>
      <c r="E25" s="1" t="s">
        <v>98</v>
      </c>
      <c r="F25" s="6">
        <f>0.288*1.19</f>
        <v>0.34271999999999997</v>
      </c>
    </row>
    <row r="26" spans="1:3" ht="15">
      <c r="A26" t="s">
        <v>43</v>
      </c>
      <c r="B26" t="s">
        <v>44</v>
      </c>
      <c r="C26" t="s">
        <v>45</v>
      </c>
    </row>
    <row r="27" spans="1:3" ht="15">
      <c r="A27" t="s">
        <v>46</v>
      </c>
      <c r="B27" t="s">
        <v>44</v>
      </c>
      <c r="C27" t="s">
        <v>45</v>
      </c>
    </row>
    <row r="28" spans="1:3" ht="15">
      <c r="A28" t="s">
        <v>47</v>
      </c>
      <c r="B28" t="s">
        <v>48</v>
      </c>
      <c r="C28" t="s">
        <v>45</v>
      </c>
    </row>
    <row r="29" spans="1:3" ht="15">
      <c r="A29" t="s">
        <v>49</v>
      </c>
      <c r="B29" t="s">
        <v>50</v>
      </c>
      <c r="C29" t="s">
        <v>45</v>
      </c>
    </row>
    <row r="30" spans="1:3" ht="15">
      <c r="A30" t="s">
        <v>51</v>
      </c>
      <c r="B30" t="s">
        <v>50</v>
      </c>
      <c r="C30" t="s">
        <v>45</v>
      </c>
    </row>
    <row r="31" spans="1:3" ht="15">
      <c r="A31" t="s">
        <v>52</v>
      </c>
      <c r="B31" t="s">
        <v>53</v>
      </c>
      <c r="C31" t="s">
        <v>45</v>
      </c>
    </row>
    <row r="32" spans="1:3" ht="15">
      <c r="A32" t="s">
        <v>54</v>
      </c>
      <c r="B32" t="s">
        <v>44</v>
      </c>
      <c r="C32" t="s">
        <v>45</v>
      </c>
    </row>
    <row r="33" spans="1:3" ht="15">
      <c r="A33" t="s">
        <v>55</v>
      </c>
      <c r="B33" t="s">
        <v>53</v>
      </c>
      <c r="C33" t="s">
        <v>45</v>
      </c>
    </row>
    <row r="34" spans="1:3" ht="15">
      <c r="A34" t="s">
        <v>56</v>
      </c>
      <c r="B34" t="s">
        <v>53</v>
      </c>
      <c r="C34" t="s">
        <v>45</v>
      </c>
    </row>
    <row r="35" spans="1:3" ht="15">
      <c r="A35" t="s">
        <v>57</v>
      </c>
      <c r="B35" t="s">
        <v>44</v>
      </c>
      <c r="C35" t="s">
        <v>45</v>
      </c>
    </row>
    <row r="36" spans="1:3" ht="15">
      <c r="A36" t="s">
        <v>58</v>
      </c>
      <c r="B36" t="s">
        <v>92</v>
      </c>
      <c r="C36" t="s">
        <v>45</v>
      </c>
    </row>
    <row r="37" spans="1:3" ht="15">
      <c r="A37" t="s">
        <v>59</v>
      </c>
      <c r="B37" t="s">
        <v>60</v>
      </c>
      <c r="C37" t="s">
        <v>45</v>
      </c>
    </row>
    <row r="38" spans="1:3" ht="15">
      <c r="A38" t="s">
        <v>61</v>
      </c>
      <c r="B38" t="s">
        <v>93</v>
      </c>
      <c r="C38" t="s">
        <v>45</v>
      </c>
    </row>
    <row r="39" spans="1:3" ht="15">
      <c r="A39" t="s">
        <v>62</v>
      </c>
      <c r="B39" t="s">
        <v>93</v>
      </c>
      <c r="C39" t="s">
        <v>45</v>
      </c>
    </row>
    <row r="40" spans="1:3" ht="15">
      <c r="A40" t="s">
        <v>63</v>
      </c>
      <c r="B40" t="s">
        <v>91</v>
      </c>
      <c r="C40" t="s">
        <v>64</v>
      </c>
    </row>
    <row r="41" spans="1:3" ht="15">
      <c r="A41" t="s">
        <v>65</v>
      </c>
      <c r="B41" t="s">
        <v>91</v>
      </c>
      <c r="C41" t="s">
        <v>64</v>
      </c>
    </row>
    <row r="42" spans="1:3" ht="15">
      <c r="A42" t="s">
        <v>66</v>
      </c>
      <c r="C42" t="s">
        <v>67</v>
      </c>
    </row>
    <row r="43" spans="1:3" ht="15">
      <c r="A43" t="s">
        <v>68</v>
      </c>
      <c r="C43" t="s">
        <v>67</v>
      </c>
    </row>
    <row r="44" spans="1:3" ht="15">
      <c r="A44" t="s">
        <v>69</v>
      </c>
      <c r="C44" t="s">
        <v>67</v>
      </c>
    </row>
    <row r="45" spans="1:3" ht="15">
      <c r="A45" t="s">
        <v>70</v>
      </c>
      <c r="C45" t="s">
        <v>67</v>
      </c>
    </row>
    <row r="46" spans="1:3" ht="15">
      <c r="A46" t="s">
        <v>71</v>
      </c>
      <c r="C46" t="s">
        <v>72</v>
      </c>
    </row>
    <row r="47" spans="1:3" ht="15">
      <c r="A47" t="s">
        <v>73</v>
      </c>
      <c r="C47" t="s">
        <v>74</v>
      </c>
    </row>
    <row r="48" spans="1:6" ht="15">
      <c r="A48" t="s">
        <v>75</v>
      </c>
      <c r="B48" t="s">
        <v>76</v>
      </c>
      <c r="C48" t="s">
        <v>77</v>
      </c>
      <c r="D48" s="10" t="s">
        <v>111</v>
      </c>
      <c r="E48" t="s">
        <v>112</v>
      </c>
      <c r="F48" s="6">
        <v>17</v>
      </c>
    </row>
    <row r="49" spans="1:6" ht="15">
      <c r="A49" t="s">
        <v>78</v>
      </c>
      <c r="B49" t="s">
        <v>104</v>
      </c>
      <c r="C49" t="s">
        <v>79</v>
      </c>
      <c r="D49" s="10" t="s">
        <v>110</v>
      </c>
      <c r="E49" s="1" t="s">
        <v>103</v>
      </c>
      <c r="F49" s="6">
        <f>4.86*1.19</f>
        <v>5.7834</v>
      </c>
    </row>
    <row r="50" spans="1:6" ht="15">
      <c r="A50" t="s">
        <v>80</v>
      </c>
      <c r="B50" t="s">
        <v>81</v>
      </c>
      <c r="C50" t="s">
        <v>82</v>
      </c>
      <c r="D50" s="10" t="s">
        <v>110</v>
      </c>
      <c r="E50" s="1" t="s">
        <v>105</v>
      </c>
      <c r="F50" s="6">
        <f>0.848*1.19</f>
        <v>1.00912</v>
      </c>
    </row>
    <row r="51" spans="1:6" ht="15">
      <c r="A51" t="s">
        <v>83</v>
      </c>
      <c r="B51" t="s">
        <v>84</v>
      </c>
      <c r="C51" t="s">
        <v>85</v>
      </c>
      <c r="D51" s="1" t="s">
        <v>118</v>
      </c>
      <c r="F51" s="6">
        <v>1.53</v>
      </c>
    </row>
    <row r="52" spans="1:6" ht="15">
      <c r="A52" t="s">
        <v>86</v>
      </c>
      <c r="B52" t="s">
        <v>107</v>
      </c>
      <c r="C52" t="s">
        <v>87</v>
      </c>
      <c r="D52" s="10" t="s">
        <v>110</v>
      </c>
      <c r="E52" s="1" t="s">
        <v>106</v>
      </c>
      <c r="F52" s="6">
        <f>0.552*1.19</f>
        <v>0.65688</v>
      </c>
    </row>
    <row r="53" spans="1:6" ht="15">
      <c r="A53" t="s">
        <v>88</v>
      </c>
      <c r="B53" t="s">
        <v>89</v>
      </c>
      <c r="C53" t="s">
        <v>90</v>
      </c>
      <c r="D53" s="10" t="s">
        <v>110</v>
      </c>
      <c r="E53" s="1" t="s">
        <v>101</v>
      </c>
      <c r="F53" s="6">
        <f>0.28*1.19</f>
        <v>0.3332</v>
      </c>
    </row>
    <row r="54" spans="1:6" ht="15">
      <c r="A54" t="s">
        <v>113</v>
      </c>
      <c r="D54" s="10" t="s">
        <v>114</v>
      </c>
      <c r="E54" t="s">
        <v>112</v>
      </c>
      <c r="F54" s="6">
        <v>6.5</v>
      </c>
    </row>
  </sheetData>
  <sheetProtection/>
  <hyperlinks>
    <hyperlink ref="E19" r:id="rId1" display="http://de.mouser.com/Search/ProductDetail.aspx?R=BAV99%2c215virtualkey66800000virtualkey771-BAV99-T%2fR"/>
    <hyperlink ref="E23" r:id="rId2" display="http://de.mouser.com/Search/ProductDetail.aspx?R=CE201210-56NJvirtualkey65210000virtualkey652-CE201210-56NJ"/>
    <hyperlink ref="E24" r:id="rId3" display="http://de.mouser.com/Search/ProductDetail.aspx?R=L-15WR27JV4Evirtualkey58450000virtualkey609-L-15WR27JV4E"/>
    <hyperlink ref="E25" r:id="rId4" display="http://de.mouser.com/Search/ProductDetail.aspx?R=L-15WR27JV4Evirtualkey58450000virtualkey609-L-15WR27JV4E"/>
    <hyperlink ref="E21" r:id="rId5" display="http://de.mouser.com/Search/ProductDetail.aspx?R=MCP1801T-1202I%2fOTvirtualkey57940000virtualkey579-MCP1801T-1202IOT"/>
    <hyperlink ref="E20" r:id="rId6" display="http://de.mouser.com/Search/ProductDetail.aspx?R=TC1185-1.8VCT713virtualkey57940000virtualkey579-TC1185-1.8VCT713"/>
    <hyperlink ref="E53" r:id="rId7" display="http://de.mouser.com/Search/ProductDetail.aspx?R=10118192-0001LFvirtualkey99990000virtualkey649-10118192-0001LF"/>
    <hyperlink ref="E49" r:id="rId8" display="http://de.mouser.com/Search/ProductDetail.aspx?R=CS8406-CZZvirtualkey67410000virtualkey777-CS8406-CZZ"/>
    <hyperlink ref="E50" r:id="rId9" tooltip="Hier klicken, um zusätzliche Informationen über dieses Produkt anzuzeigen." display="http://de.mouser.com/ProductDetail/Everlight/EL-PLT131-8/?qs=sGAEpiMZZMvAL21a%2fDhxMoEzWWjix5gng860xV%252bF5B4%3d"/>
    <hyperlink ref="E52" r:id="rId10" tooltip="Hier klicken, um zusätzliche Informationen über dieses Produkt anzuzeigen." display="http://de.mouser.com/ProductDetail/Vishay-Semiconductors/TSOP2438/?qs=sGAEpiMZZMvAL21a%2fDhxMu04XQ1WDWKiDK1jM8AUBDI%3d"/>
    <hyperlink ref="H18" r:id="rId11" tooltip="Hier klicken, um zusätzliche Informationen über dieses Produkt anzuzeigen." display="http://de.mouser.com/ProductDetail/TE-Connectivity-AMP/5-1814400-1/?qs=sGAEpiMZZMuLQf%252bEuFsOrk%2fjxZFCvxCSFf1KeKDDu8s%3d"/>
    <hyperlink ref="H15" r:id="rId12" display="http://de.mouser.com/Search/ProductDetail.aspx?R=AFK227M16X16T-Fvirtualkey59850000virtualkey598-AFK227M16X16T-F"/>
    <hyperlink ref="H16" r:id="rId13" display="http://de.mouser.com/Search/ProductDetail.aspx?R=AFK227M16X16T-Fvirtualkey59850000virtualkey598-AFK227M16X16T-F"/>
    <hyperlink ref="D51" r:id="rId14" tooltip="Cazenove electronics co., LTD" display="http://www.aliexpress.com/store/327648"/>
  </hyperlinks>
  <printOptions/>
  <pageMargins left="0.7" right="0.7" top="0.787401575" bottom="0.787401575" header="0.3" footer="0.3"/>
  <pageSetup horizontalDpi="300" verticalDpi="3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Joerg</cp:lastModifiedBy>
  <dcterms:created xsi:type="dcterms:W3CDTF">2014-03-01T20:38:35Z</dcterms:created>
  <dcterms:modified xsi:type="dcterms:W3CDTF">2014-03-01T21:27:08Z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