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2376" windowWidth="16056" windowHeight="6744" activeTab="0"/>
  </bookViews>
  <sheets>
    <sheet name="RDS_GRUPPEN" sheetId="1" r:id="rId1"/>
  </sheets>
  <definedNames/>
  <calcPr fullCalcOnLoad="1"/>
</workbook>
</file>

<file path=xl/sharedStrings.xml><?xml version="1.0" encoding="utf-8"?>
<sst xmlns="http://schemas.openxmlformats.org/spreadsheetml/2006/main" count="151" uniqueCount="57">
  <si>
    <t>CRC</t>
  </si>
  <si>
    <t>Polynom (x5B9)</t>
  </si>
  <si>
    <t>XOR</t>
  </si>
  <si>
    <t>1. x links</t>
  </si>
  <si>
    <t>2. x links</t>
  </si>
  <si>
    <t>3. x links</t>
  </si>
  <si>
    <t>4. x links</t>
  </si>
  <si>
    <t>5. x links</t>
  </si>
  <si>
    <t>6. x links</t>
  </si>
  <si>
    <t>7. x links</t>
  </si>
  <si>
    <t>8. x links</t>
  </si>
  <si>
    <t>9. x links</t>
  </si>
  <si>
    <t>10. x links</t>
  </si>
  <si>
    <t>11. x links</t>
  </si>
  <si>
    <t>12. x links</t>
  </si>
  <si>
    <t>13. x links</t>
  </si>
  <si>
    <t>14. x links</t>
  </si>
  <si>
    <t>15. x links</t>
  </si>
  <si>
    <t>16. x links</t>
  </si>
  <si>
    <t>Gruppe-D</t>
  </si>
  <si>
    <t>16 x Datenbit schieben und behandeln</t>
  </si>
  <si>
    <t>10 x CRC-Bit schieben und behandeln</t>
  </si>
  <si>
    <t>Bernhard.Erfurt@gmx.de</t>
  </si>
  <si>
    <t>D4</t>
  </si>
  <si>
    <t>F1</t>
  </si>
  <si>
    <t>Bit-0</t>
  </si>
  <si>
    <t>Bit-15</t>
  </si>
  <si>
    <t>Bit-14</t>
  </si>
  <si>
    <t>Bit-13</t>
  </si>
  <si>
    <t>Bit-12</t>
  </si>
  <si>
    <t>Bit-11</t>
  </si>
  <si>
    <t>Bit-10</t>
  </si>
  <si>
    <t>Bit-9</t>
  </si>
  <si>
    <t>Bit-8</t>
  </si>
  <si>
    <t>Bit-7</t>
  </si>
  <si>
    <t>Bit-6</t>
  </si>
  <si>
    <t>Bit-5</t>
  </si>
  <si>
    <t>Bit-4</t>
  </si>
  <si>
    <t>Bit-3</t>
  </si>
  <si>
    <t>Bit-2</t>
  </si>
  <si>
    <t>Bit-1</t>
  </si>
  <si>
    <t>Bit 10 gesetzt ?</t>
  </si>
  <si>
    <t>Gruppe-A</t>
  </si>
  <si>
    <t>Gruppe-B</t>
  </si>
  <si>
    <t>Gruppe-C</t>
  </si>
  <si>
    <t>CRC - GRUPPE -A</t>
  </si>
  <si>
    <t>CRC - GRUPPE -B</t>
  </si>
  <si>
    <t>CRC - GRUPPE -C</t>
  </si>
  <si>
    <t>CRC - GRUPPE -D</t>
  </si>
  <si>
    <t>Ergebnis-CRC</t>
  </si>
  <si>
    <t>Prüfbits-Gruppe-A:</t>
  </si>
  <si>
    <t>Prüfbits-Gruppe-B:</t>
  </si>
  <si>
    <t>Prüfbits-Gruppe-C:</t>
  </si>
  <si>
    <t>Prüfbits-Gruppe-D:</t>
  </si>
  <si>
    <t>Input:</t>
  </si>
  <si>
    <t>Ergebnis</t>
  </si>
  <si>
    <t>RDS-Prüfbit Rechner (V1)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</si>
</sst>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;[Red]\+#,##0\ _€"/>
    <numFmt numFmtId="165" formatCode="00"/>
  </numFmts>
  <fonts count="5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textRotation="90"/>
    </xf>
    <xf numFmtId="0" fontId="0" fillId="4" borderId="10" xfId="0" applyFont="1" applyFill="1" applyBorder="1" applyAlignment="1">
      <alignment textRotation="90"/>
    </xf>
    <xf numFmtId="0" fontId="0" fillId="4" borderId="11" xfId="0" applyFont="1" applyFill="1" applyBorder="1" applyAlignment="1">
      <alignment textRotation="90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165" fontId="3" fillId="2" borderId="12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161925</xdr:rowOff>
    </xdr:from>
    <xdr:to>
      <xdr:col>26</xdr:col>
      <xdr:colOff>285750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715000" y="1123950"/>
          <a:ext cx="1028700" cy="495300"/>
        </a:xfrm>
        <a:prstGeom prst="line">
          <a:avLst/>
        </a:prstGeom>
        <a:noFill/>
        <a:ln w="101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00390625" style="1" bestFit="1" customWidth="1"/>
    <col min="2" max="26" width="3.7109375" style="1" customWidth="1"/>
    <col min="27" max="27" width="5.00390625" style="1" bestFit="1" customWidth="1"/>
    <col min="28" max="28" width="5.421875" style="2" customWidth="1"/>
    <col min="29" max="29" width="28.57421875" style="1" customWidth="1"/>
    <col min="30" max="30" width="24.140625" style="1" customWidth="1"/>
    <col min="31" max="16384" width="11.57421875" style="1" customWidth="1"/>
  </cols>
  <sheetData>
    <row r="1" s="25" customFormat="1" ht="45">
      <c r="A1" s="24" t="s">
        <v>56</v>
      </c>
    </row>
    <row r="2" spans="1:28" s="29" customFormat="1" ht="15.75" thickBot="1">
      <c r="A2" s="28" t="s">
        <v>22</v>
      </c>
      <c r="AB2" s="31"/>
    </row>
    <row r="3" spans="1:30" s="29" customFormat="1" ht="15" thickBot="1">
      <c r="A3" s="28"/>
      <c r="Z3" s="30" t="s">
        <v>54</v>
      </c>
      <c r="AA3" s="56" t="s">
        <v>23</v>
      </c>
      <c r="AB3" s="57" t="s">
        <v>24</v>
      </c>
      <c r="AC3" s="58" t="s">
        <v>55</v>
      </c>
      <c r="AD3" s="59"/>
    </row>
    <row r="4" spans="1:30" s="29" customFormat="1" ht="15">
      <c r="A4" s="28"/>
      <c r="AB4" s="31"/>
      <c r="AC4" s="60" t="s">
        <v>50</v>
      </c>
      <c r="AD4" s="61" t="str">
        <f>AB100</f>
        <v>28F</v>
      </c>
    </row>
    <row r="5" spans="1:30" s="29" customFormat="1" ht="15">
      <c r="A5" s="28"/>
      <c r="AB5" s="31"/>
      <c r="AC5" s="60" t="s">
        <v>51</v>
      </c>
      <c r="AD5" s="61" t="str">
        <f>AB105</f>
        <v>3EB</v>
      </c>
    </row>
    <row r="6" spans="1:30" s="29" customFormat="1" ht="15">
      <c r="A6" s="28"/>
      <c r="AC6" s="60" t="s">
        <v>52</v>
      </c>
      <c r="AD6" s="61" t="str">
        <f>AB110</f>
        <v>31B</v>
      </c>
    </row>
    <row r="7" spans="1:30" s="29" customFormat="1" ht="15.75" thickBot="1">
      <c r="A7" s="28"/>
      <c r="AB7" s="31"/>
      <c r="AC7" s="62" t="s">
        <v>53</v>
      </c>
      <c r="AD7" s="63" t="str">
        <f>AB115</f>
        <v>3C7</v>
      </c>
    </row>
    <row r="8" spans="1:28" s="29" customFormat="1" ht="15.75" thickBot="1">
      <c r="A8" s="28"/>
      <c r="K8" s="28" t="str">
        <f>_XLL.DEZINBIN(_XLL.HEXINDEZ(AA3),8)&amp;_XLL.DEZINBIN(_XLL.HEXINDEZ(AB3),8)</f>
        <v>1101010011110001</v>
      </c>
      <c r="AB8" s="31"/>
    </row>
    <row r="9" spans="11:28" s="32" customFormat="1" ht="40.5" customHeight="1" thickBot="1">
      <c r="K9" s="35" t="s">
        <v>26</v>
      </c>
      <c r="L9" s="36" t="s">
        <v>27</v>
      </c>
      <c r="M9" s="36" t="s">
        <v>28</v>
      </c>
      <c r="N9" s="36" t="s">
        <v>29</v>
      </c>
      <c r="O9" s="36" t="s">
        <v>30</v>
      </c>
      <c r="P9" s="36" t="s">
        <v>31</v>
      </c>
      <c r="Q9" s="36" t="s">
        <v>32</v>
      </c>
      <c r="R9" s="36" t="s">
        <v>33</v>
      </c>
      <c r="S9" s="36" t="s">
        <v>34</v>
      </c>
      <c r="T9" s="36" t="s">
        <v>35</v>
      </c>
      <c r="U9" s="36" t="s">
        <v>36</v>
      </c>
      <c r="V9" s="36" t="s">
        <v>37</v>
      </c>
      <c r="W9" s="36" t="s">
        <v>38</v>
      </c>
      <c r="X9" s="36" t="s">
        <v>39</v>
      </c>
      <c r="Y9" s="36" t="s">
        <v>40</v>
      </c>
      <c r="Z9" s="37" t="s">
        <v>25</v>
      </c>
      <c r="AA9" s="33"/>
      <c r="AB9" s="13"/>
    </row>
    <row r="10" spans="11:29" s="32" customFormat="1" ht="13.5" thickBot="1">
      <c r="K10" s="27" t="str">
        <f>MID(_XLL.DEZINBIN(_XLL.HEXINDEZ($AA$3),8),1,1)</f>
        <v>1</v>
      </c>
      <c r="L10" s="34" t="str">
        <f>MID(_XLL.DEZINBIN(_XLL.HEXINDEZ($AA$3),8),2,1)</f>
        <v>1</v>
      </c>
      <c r="M10" s="34" t="str">
        <f>MID(_XLL.DEZINBIN(_XLL.HEXINDEZ($AA$3),8),3,1)</f>
        <v>0</v>
      </c>
      <c r="N10" s="34" t="str">
        <f>MID(_XLL.DEZINBIN(_XLL.HEXINDEZ($AA$3),8),4,1)</f>
        <v>1</v>
      </c>
      <c r="O10" s="34" t="str">
        <f>MID(_XLL.DEZINBIN(_XLL.HEXINDEZ($AA$3),8),5,1)</f>
        <v>0</v>
      </c>
      <c r="P10" s="34" t="str">
        <f>MID(_XLL.DEZINBIN(_XLL.HEXINDEZ($AA$3),8),6,1)</f>
        <v>1</v>
      </c>
      <c r="Q10" s="34" t="str">
        <f>MID(_XLL.DEZINBIN(_XLL.HEXINDEZ($AA$3),8),7,1)</f>
        <v>0</v>
      </c>
      <c r="R10" s="34" t="str">
        <f>MID(_XLL.DEZINBIN(_XLL.HEXINDEZ($AA$3),8),8,1)</f>
        <v>0</v>
      </c>
      <c r="S10" s="38" t="str">
        <f>MID(_XLL.DEZINBIN(_XLL.HEXINDEZ($AB$3),8),1,1)</f>
        <v>1</v>
      </c>
      <c r="T10" s="39" t="str">
        <f>MID(_XLL.DEZINBIN(_XLL.HEXINDEZ($AB$3),8),2,1)</f>
        <v>1</v>
      </c>
      <c r="U10" s="39" t="str">
        <f>MID(_XLL.DEZINBIN(_XLL.HEXINDEZ($AB$3),8),3,1)</f>
        <v>1</v>
      </c>
      <c r="V10" s="39" t="str">
        <f>MID(_XLL.DEZINBIN(_XLL.HEXINDEZ($AB$3),8),4,1)</f>
        <v>1</v>
      </c>
      <c r="W10" s="39" t="str">
        <f>MID(_XLL.DEZINBIN(_XLL.HEXINDEZ($AB$3),8),5,1)</f>
        <v>0</v>
      </c>
      <c r="X10" s="39" t="str">
        <f>MID(_XLL.DEZINBIN(_XLL.HEXINDEZ($AB$3),8),6,1)</f>
        <v>0</v>
      </c>
      <c r="Y10" s="39" t="str">
        <f>MID(_XLL.DEZINBIN(_XLL.HEXINDEZ($AB$3),8),7,1)</f>
        <v>0</v>
      </c>
      <c r="Z10" s="40" t="str">
        <f>MID(_XLL.DEZINBIN(_XLL.HEXINDEZ($AB$3),8),8,1)</f>
        <v>1</v>
      </c>
      <c r="AA10" s="33"/>
      <c r="AB10" s="13"/>
      <c r="AC10" s="23"/>
    </row>
    <row r="12" ht="13.5" thickBot="1"/>
    <row r="13" spans="6:30" ht="12.75">
      <c r="F13" s="22" t="s">
        <v>20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3"/>
      <c r="AD13" s="4"/>
    </row>
    <row r="14" spans="6:30" ht="12.75">
      <c r="F14" s="4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3"/>
      <c r="AC14" s="6"/>
      <c r="AD14" s="7"/>
    </row>
    <row r="15" spans="6:30" ht="12.75">
      <c r="F15" s="41"/>
      <c r="G15" s="6"/>
      <c r="H15" s="6"/>
      <c r="I15" s="6"/>
      <c r="J15" s="6"/>
      <c r="K15" s="6"/>
      <c r="L15" s="6"/>
      <c r="M15" s="6"/>
      <c r="N15" s="6"/>
      <c r="O15" s="12" t="s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42">
        <f>VALUE(K10)</f>
        <v>1</v>
      </c>
      <c r="AA15" s="6"/>
      <c r="AB15" s="13" t="str">
        <f>_XLL.DEZINHEX((Z15*1)+(Y15*2)+(X15*4)+(W15*8)+(V15*16)+(U15*32)+(T15*64)+(S15*128)+(R15*256)+(Q15*512)+(P15*1024))</f>
        <v>1</v>
      </c>
      <c r="AC15" s="6" t="s">
        <v>3</v>
      </c>
      <c r="AD15" s="7"/>
    </row>
    <row r="16" spans="6:30" ht="12.75">
      <c r="F16" s="41"/>
      <c r="G16" s="6"/>
      <c r="H16" s="6"/>
      <c r="I16" s="6"/>
      <c r="J16" s="6"/>
      <c r="K16" s="6"/>
      <c r="L16" s="6"/>
      <c r="M16" s="6"/>
      <c r="N16" s="6"/>
      <c r="O16" s="12" t="s">
        <v>0</v>
      </c>
      <c r="P16" s="6">
        <f aca="true" t="shared" si="0" ref="P16:Y25">Q15</f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  <c r="V16" s="6">
        <f t="shared" si="0"/>
        <v>0</v>
      </c>
      <c r="W16" s="6">
        <f t="shared" si="0"/>
        <v>0</v>
      </c>
      <c r="X16" s="6">
        <f t="shared" si="0"/>
        <v>0</v>
      </c>
      <c r="Y16" s="6">
        <f>Z15</f>
        <v>1</v>
      </c>
      <c r="Z16" s="26">
        <f>VALUE(L10)</f>
        <v>1</v>
      </c>
      <c r="AA16" s="6"/>
      <c r="AB16" s="13" t="str">
        <f>_XLL.DEZINHEX((Z16*1)+(Y16*2)+(X16*4)+(W16*8)+(V16*16)+(U16*32)+(T16*64)+(S16*128)+(R16*256)+(Q16*512)+(P16*1024))</f>
        <v>3</v>
      </c>
      <c r="AC16" s="6" t="s">
        <v>4</v>
      </c>
      <c r="AD16" s="7"/>
    </row>
    <row r="17" spans="6:30" ht="12.75">
      <c r="F17" s="41"/>
      <c r="G17" s="6"/>
      <c r="H17" s="6"/>
      <c r="I17" s="6"/>
      <c r="J17" s="6"/>
      <c r="K17" s="6"/>
      <c r="L17" s="6"/>
      <c r="M17" s="6"/>
      <c r="N17" s="6"/>
      <c r="O17" s="12" t="s">
        <v>0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  <c r="U17" s="6">
        <f t="shared" si="0"/>
        <v>0</v>
      </c>
      <c r="V17" s="6">
        <f t="shared" si="0"/>
        <v>0</v>
      </c>
      <c r="W17" s="6">
        <f t="shared" si="0"/>
        <v>0</v>
      </c>
      <c r="X17" s="6">
        <f t="shared" si="0"/>
        <v>1</v>
      </c>
      <c r="Y17" s="6">
        <f t="shared" si="0"/>
        <v>1</v>
      </c>
      <c r="Z17" s="26">
        <f>VALUE(M10)</f>
        <v>0</v>
      </c>
      <c r="AA17" s="6"/>
      <c r="AB17" s="13" t="str">
        <f>_XLL.DEZINHEX((Z17*1)+(Y17*2)+(X17*4)+(W17*8)+(V17*16)+(U17*32)+(T17*64)+(S17*128)+(R17*256)+(Q17*512)+(P17*1024))</f>
        <v>6</v>
      </c>
      <c r="AC17" s="6" t="s">
        <v>5</v>
      </c>
      <c r="AD17" s="7"/>
    </row>
    <row r="18" spans="6:30" ht="12.75">
      <c r="F18" s="41"/>
      <c r="G18" s="6"/>
      <c r="H18" s="6"/>
      <c r="I18" s="6"/>
      <c r="J18" s="6"/>
      <c r="K18" s="6"/>
      <c r="L18" s="6"/>
      <c r="M18" s="6"/>
      <c r="N18" s="6"/>
      <c r="O18" s="12" t="s"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  <c r="V18" s="6">
        <f t="shared" si="0"/>
        <v>0</v>
      </c>
      <c r="W18" s="6">
        <f t="shared" si="0"/>
        <v>1</v>
      </c>
      <c r="X18" s="6">
        <f t="shared" si="0"/>
        <v>1</v>
      </c>
      <c r="Y18" s="6">
        <f t="shared" si="0"/>
        <v>0</v>
      </c>
      <c r="Z18" s="26">
        <f>VALUE(N10)</f>
        <v>1</v>
      </c>
      <c r="AA18" s="6"/>
      <c r="AB18" s="13" t="str">
        <f>_XLL.DEZINHEX((Z18*1)+(Y18*2)+(X18*4)+(W18*8)+(V18*16)+(U18*32)+(T18*64)+(S18*128)+(R18*256)+(Q18*512)+(P18*1024))</f>
        <v>D</v>
      </c>
      <c r="AC18" s="6" t="s">
        <v>6</v>
      </c>
      <c r="AD18" s="7"/>
    </row>
    <row r="19" spans="6:30" ht="12.75">
      <c r="F19" s="41"/>
      <c r="G19" s="6"/>
      <c r="H19" s="6"/>
      <c r="I19" s="6"/>
      <c r="J19" s="6"/>
      <c r="K19" s="6"/>
      <c r="L19" s="6"/>
      <c r="M19" s="6"/>
      <c r="N19" s="6"/>
      <c r="O19" s="12" t="s"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 t="shared" si="0"/>
        <v>0</v>
      </c>
      <c r="V19" s="6">
        <f t="shared" si="0"/>
        <v>1</v>
      </c>
      <c r="W19" s="6">
        <f t="shared" si="0"/>
        <v>1</v>
      </c>
      <c r="X19" s="6">
        <f t="shared" si="0"/>
        <v>0</v>
      </c>
      <c r="Y19" s="6">
        <f t="shared" si="0"/>
        <v>1</v>
      </c>
      <c r="Z19" s="26">
        <f>VALUE(O10)</f>
        <v>0</v>
      </c>
      <c r="AA19" s="6"/>
      <c r="AB19" s="13" t="str">
        <f>_XLL.DEZINHEX((Z19*1)+(Y19*2)+(X19*4)+(W19*8)+(V19*16)+(U19*32)+(T19*64)+(S19*128)+(R19*256)+(Q19*512)+(P19*1024))</f>
        <v>1A</v>
      </c>
      <c r="AC19" s="6" t="s">
        <v>7</v>
      </c>
      <c r="AD19" s="7"/>
    </row>
    <row r="20" spans="6:30" ht="12.75">
      <c r="F20" s="41"/>
      <c r="G20" s="6"/>
      <c r="H20" s="6"/>
      <c r="I20" s="6"/>
      <c r="J20" s="6"/>
      <c r="K20" s="6"/>
      <c r="L20" s="6"/>
      <c r="M20" s="6"/>
      <c r="N20" s="6"/>
      <c r="O20" s="12" t="s"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 t="shared" si="0"/>
        <v>1</v>
      </c>
      <c r="V20" s="6">
        <f t="shared" si="0"/>
        <v>1</v>
      </c>
      <c r="W20" s="6">
        <f t="shared" si="0"/>
        <v>0</v>
      </c>
      <c r="X20" s="6">
        <f t="shared" si="0"/>
        <v>1</v>
      </c>
      <c r="Y20" s="6">
        <f t="shared" si="0"/>
        <v>0</v>
      </c>
      <c r="Z20" s="26">
        <f>VALUE(P10)</f>
        <v>1</v>
      </c>
      <c r="AA20" s="6"/>
      <c r="AB20" s="13" t="str">
        <f>_XLL.DEZINHEX((Z20*1)+(Y20*2)+(X20*4)+(W20*8)+(V20*16)+(U20*32)+(T20*64)+(S20*128)+(R20*256)+(Q20*512)+(P20*1024))</f>
        <v>35</v>
      </c>
      <c r="AC20" s="6" t="s">
        <v>8</v>
      </c>
      <c r="AD20" s="7"/>
    </row>
    <row r="21" spans="6:30" ht="12.75">
      <c r="F21" s="41"/>
      <c r="G21" s="6"/>
      <c r="H21" s="6"/>
      <c r="I21" s="6"/>
      <c r="J21" s="6"/>
      <c r="K21" s="6"/>
      <c r="L21" s="6"/>
      <c r="M21" s="6"/>
      <c r="N21" s="6"/>
      <c r="O21" s="12" t="s">
        <v>0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1</v>
      </c>
      <c r="U21" s="6">
        <f t="shared" si="0"/>
        <v>1</v>
      </c>
      <c r="V21" s="6">
        <f t="shared" si="0"/>
        <v>0</v>
      </c>
      <c r="W21" s="6">
        <f t="shared" si="0"/>
        <v>1</v>
      </c>
      <c r="X21" s="6">
        <f t="shared" si="0"/>
        <v>0</v>
      </c>
      <c r="Y21" s="6">
        <f t="shared" si="0"/>
        <v>1</v>
      </c>
      <c r="Z21" s="26">
        <f>VALUE(Q10)</f>
        <v>0</v>
      </c>
      <c r="AA21" s="6"/>
      <c r="AB21" s="13" t="str">
        <f>_XLL.DEZINHEX((Z21*1)+(Y21*2)+(X21*4)+(W21*8)+(V21*16)+(U21*32)+(T21*64)+(S21*128)+(R21*256)+(Q21*512)+(P21*1024))</f>
        <v>6A</v>
      </c>
      <c r="AC21" s="6" t="s">
        <v>9</v>
      </c>
      <c r="AD21" s="7"/>
    </row>
    <row r="22" spans="6:30" ht="12.75">
      <c r="F22" s="41"/>
      <c r="G22" s="6"/>
      <c r="H22" s="6"/>
      <c r="I22" s="6"/>
      <c r="J22" s="6"/>
      <c r="K22" s="6"/>
      <c r="L22" s="6"/>
      <c r="M22" s="6"/>
      <c r="N22" s="6"/>
      <c r="O22" s="12" t="s"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1</v>
      </c>
      <c r="T22" s="6">
        <f t="shared" si="0"/>
        <v>1</v>
      </c>
      <c r="U22" s="6">
        <f t="shared" si="0"/>
        <v>0</v>
      </c>
      <c r="V22" s="6">
        <f t="shared" si="0"/>
        <v>1</v>
      </c>
      <c r="W22" s="6">
        <f t="shared" si="0"/>
        <v>0</v>
      </c>
      <c r="X22" s="6">
        <f t="shared" si="0"/>
        <v>1</v>
      </c>
      <c r="Y22" s="6">
        <f t="shared" si="0"/>
        <v>0</v>
      </c>
      <c r="Z22" s="26">
        <f>VALUE(R10)</f>
        <v>0</v>
      </c>
      <c r="AA22" s="6"/>
      <c r="AB22" s="13" t="str">
        <f>_XLL.DEZINHEX((Z22*1)+(Y22*2)+(X22*4)+(W22*8)+(V22*16)+(U22*32)+(T22*64)+(S22*128)+(R22*256)+(Q22*512)+(P22*1024))</f>
        <v>D4</v>
      </c>
      <c r="AC22" s="6" t="s">
        <v>10</v>
      </c>
      <c r="AD22" s="7"/>
    </row>
    <row r="23" spans="6:30" ht="12.75">
      <c r="F23" s="41"/>
      <c r="G23" s="6"/>
      <c r="H23" s="6"/>
      <c r="I23" s="6"/>
      <c r="J23" s="6"/>
      <c r="K23" s="6"/>
      <c r="L23" s="6"/>
      <c r="M23" s="6"/>
      <c r="N23" s="6"/>
      <c r="O23" s="12" t="s">
        <v>0</v>
      </c>
      <c r="P23" s="6">
        <f t="shared" si="0"/>
        <v>0</v>
      </c>
      <c r="Q23" s="6">
        <f t="shared" si="0"/>
        <v>0</v>
      </c>
      <c r="R23" s="6">
        <f t="shared" si="0"/>
        <v>1</v>
      </c>
      <c r="S23" s="6">
        <f t="shared" si="0"/>
        <v>1</v>
      </c>
      <c r="T23" s="6">
        <f t="shared" si="0"/>
        <v>0</v>
      </c>
      <c r="U23" s="6">
        <f t="shared" si="0"/>
        <v>1</v>
      </c>
      <c r="V23" s="6">
        <f t="shared" si="0"/>
        <v>0</v>
      </c>
      <c r="W23" s="6">
        <f t="shared" si="0"/>
        <v>1</v>
      </c>
      <c r="X23" s="6">
        <f t="shared" si="0"/>
        <v>0</v>
      </c>
      <c r="Y23" s="6">
        <f t="shared" si="0"/>
        <v>0</v>
      </c>
      <c r="Z23" s="26">
        <f>VALUE(S10)</f>
        <v>1</v>
      </c>
      <c r="AA23" s="6"/>
      <c r="AB23" s="44" t="str">
        <f>_XLL.DEZINHEX((Z23*1)+(Y23*2)+(X23*4)+(W23*8)+(V23*16)+(U23*32)+(T23*64)+(S23*128)+(R23*256)+(Q23*512)+(P23*1024))</f>
        <v>1A9</v>
      </c>
      <c r="AC23" s="6" t="s">
        <v>11</v>
      </c>
      <c r="AD23" s="7"/>
    </row>
    <row r="24" spans="6:30" ht="12.75">
      <c r="F24" s="41"/>
      <c r="G24" s="6"/>
      <c r="H24" s="6"/>
      <c r="I24" s="6"/>
      <c r="J24" s="6"/>
      <c r="K24" s="6"/>
      <c r="L24" s="6"/>
      <c r="M24" s="6"/>
      <c r="N24" s="6"/>
      <c r="O24" s="12" t="s">
        <v>0</v>
      </c>
      <c r="P24" s="6">
        <f t="shared" si="0"/>
        <v>0</v>
      </c>
      <c r="Q24" s="6">
        <f t="shared" si="0"/>
        <v>1</v>
      </c>
      <c r="R24" s="6">
        <f t="shared" si="0"/>
        <v>1</v>
      </c>
      <c r="S24" s="6">
        <f t="shared" si="0"/>
        <v>0</v>
      </c>
      <c r="T24" s="6">
        <f t="shared" si="0"/>
        <v>1</v>
      </c>
      <c r="U24" s="6">
        <f t="shared" si="0"/>
        <v>0</v>
      </c>
      <c r="V24" s="6">
        <f t="shared" si="0"/>
        <v>1</v>
      </c>
      <c r="W24" s="6">
        <f t="shared" si="0"/>
        <v>0</v>
      </c>
      <c r="X24" s="6">
        <f t="shared" si="0"/>
        <v>0</v>
      </c>
      <c r="Y24" s="6">
        <f t="shared" si="0"/>
        <v>1</v>
      </c>
      <c r="Z24" s="26">
        <f>VALUE(T10)</f>
        <v>1</v>
      </c>
      <c r="AA24" s="6"/>
      <c r="AB24" s="44" t="str">
        <f>_XLL.DEZINHEX((Z24*1)+(Y24*2)+(X24*4)+(W24*8)+(V24*16)+(U24*32)+(T24*64)+(S24*128)+(R24*256)+(Q24*512)+(P24*1024))</f>
        <v>353</v>
      </c>
      <c r="AC24" s="6" t="s">
        <v>12</v>
      </c>
      <c r="AD24" s="7"/>
    </row>
    <row r="25" spans="6:30" ht="12.75">
      <c r="F25" s="41"/>
      <c r="G25" s="6"/>
      <c r="H25" s="6"/>
      <c r="I25" s="6"/>
      <c r="J25" s="6"/>
      <c r="K25" s="6"/>
      <c r="L25" s="6"/>
      <c r="M25" s="6"/>
      <c r="N25" s="6"/>
      <c r="O25" s="12" t="s">
        <v>0</v>
      </c>
      <c r="P25" s="45">
        <f t="shared" si="0"/>
        <v>1</v>
      </c>
      <c r="Q25" s="6">
        <f t="shared" si="0"/>
        <v>1</v>
      </c>
      <c r="R25" s="6">
        <f t="shared" si="0"/>
        <v>0</v>
      </c>
      <c r="S25" s="6">
        <f t="shared" si="0"/>
        <v>1</v>
      </c>
      <c r="T25" s="6">
        <f t="shared" si="0"/>
        <v>0</v>
      </c>
      <c r="U25" s="6">
        <f t="shared" si="0"/>
        <v>1</v>
      </c>
      <c r="V25" s="6">
        <f t="shared" si="0"/>
        <v>0</v>
      </c>
      <c r="W25" s="6">
        <f t="shared" si="0"/>
        <v>0</v>
      </c>
      <c r="X25" s="6">
        <f t="shared" si="0"/>
        <v>1</v>
      </c>
      <c r="Y25" s="6">
        <f t="shared" si="0"/>
        <v>1</v>
      </c>
      <c r="Z25" s="26">
        <f>VALUE(U10)</f>
        <v>1</v>
      </c>
      <c r="AA25" s="6"/>
      <c r="AB25" s="44" t="str">
        <f>_XLL.DEZINHEX((Z25*1)+(Y25*2)+(X25*4)+(W25*8)+(V25*16)+(U25*32)+(T25*64)+(S25*128)+(R25*256)+(Q25*512)+(P25*1024))</f>
        <v>6A7</v>
      </c>
      <c r="AC25" s="6" t="s">
        <v>13</v>
      </c>
      <c r="AD25" s="7"/>
    </row>
    <row r="26" spans="6:30" ht="12.75">
      <c r="F26" s="41"/>
      <c r="G26" s="6"/>
      <c r="H26" s="6"/>
      <c r="I26" s="6"/>
      <c r="J26" s="6"/>
      <c r="K26" s="6"/>
      <c r="L26" s="6"/>
      <c r="M26" s="6"/>
      <c r="N26" s="6"/>
      <c r="O26" s="12" t="s">
        <v>1</v>
      </c>
      <c r="P26" s="6">
        <v>1</v>
      </c>
      <c r="Q26" s="6">
        <v>0</v>
      </c>
      <c r="R26" s="6">
        <v>1</v>
      </c>
      <c r="S26" s="6">
        <v>1</v>
      </c>
      <c r="T26" s="6">
        <v>0</v>
      </c>
      <c r="U26" s="6">
        <v>1</v>
      </c>
      <c r="V26" s="6">
        <v>1</v>
      </c>
      <c r="W26" s="6">
        <v>1</v>
      </c>
      <c r="X26" s="6">
        <v>0</v>
      </c>
      <c r="Y26" s="6">
        <v>0</v>
      </c>
      <c r="Z26" s="6">
        <v>1</v>
      </c>
      <c r="AA26" s="6"/>
      <c r="AB26" s="44" t="str">
        <f>_XLL.DEZINHEX((Z26*1)+(Y26*2)+(X26*4)+(W26*8)+(V26*16)+(U26*32)+(T26*64)+(S26*128)+(R26*256)+(Q26*512)+(P26*1024))</f>
        <v>5B9</v>
      </c>
      <c r="AC26" s="6"/>
      <c r="AD26" s="7"/>
    </row>
    <row r="27" spans="6:30" ht="12.75">
      <c r="F27" s="41"/>
      <c r="G27" s="6"/>
      <c r="H27" s="6"/>
      <c r="I27" s="6"/>
      <c r="J27" s="6"/>
      <c r="K27" s="6"/>
      <c r="L27" s="6"/>
      <c r="M27" s="9"/>
      <c r="N27" s="9"/>
      <c r="O27" s="14" t="s">
        <v>2</v>
      </c>
      <c r="P27" s="9">
        <f aca="true" t="shared" si="1" ref="P27:Z27">IF(P25=P26,0,1)</f>
        <v>0</v>
      </c>
      <c r="Q27" s="9">
        <f t="shared" si="1"/>
        <v>1</v>
      </c>
      <c r="R27" s="9">
        <f t="shared" si="1"/>
        <v>1</v>
      </c>
      <c r="S27" s="9">
        <f t="shared" si="1"/>
        <v>0</v>
      </c>
      <c r="T27" s="9">
        <f t="shared" si="1"/>
        <v>0</v>
      </c>
      <c r="U27" s="9">
        <f t="shared" si="1"/>
        <v>0</v>
      </c>
      <c r="V27" s="9">
        <f t="shared" si="1"/>
        <v>1</v>
      </c>
      <c r="W27" s="9">
        <f t="shared" si="1"/>
        <v>1</v>
      </c>
      <c r="X27" s="9">
        <f t="shared" si="1"/>
        <v>1</v>
      </c>
      <c r="Y27" s="9">
        <f t="shared" si="1"/>
        <v>1</v>
      </c>
      <c r="Z27" s="9">
        <f t="shared" si="1"/>
        <v>0</v>
      </c>
      <c r="AA27" s="6"/>
      <c r="AB27" s="44" t="str">
        <f>_XLL.DEZINHEX((Z27*1)+(Y27*2)+(X27*4)+(W27*8)+(V27*16)+(U27*32)+(T27*64)+(S27*128)+(R27*256)+(Q27*512)+(P27*1024))</f>
        <v>31E</v>
      </c>
      <c r="AC27" s="13" t="str">
        <f>IF(P25=1,"XOR aktiv","-")</f>
        <v>XOR aktiv</v>
      </c>
      <c r="AD27" s="7"/>
    </row>
    <row r="28" spans="6:30" ht="12.75">
      <c r="F28" s="41"/>
      <c r="G28" s="6"/>
      <c r="H28" s="6"/>
      <c r="I28" s="6"/>
      <c r="J28" s="6"/>
      <c r="K28" s="10"/>
      <c r="L28" s="10"/>
      <c r="M28" s="10"/>
      <c r="N28" s="10"/>
      <c r="O28" s="43" t="s">
        <v>41</v>
      </c>
      <c r="P28" s="10">
        <f>IF($P25=1,P27,P25)</f>
        <v>0</v>
      </c>
      <c r="Q28" s="10">
        <f aca="true" t="shared" si="2" ref="Q28:Z28">IF($P25=1,Q27,Q25)</f>
        <v>1</v>
      </c>
      <c r="R28" s="10">
        <f t="shared" si="2"/>
        <v>1</v>
      </c>
      <c r="S28" s="10">
        <f t="shared" si="2"/>
        <v>0</v>
      </c>
      <c r="T28" s="10">
        <f t="shared" si="2"/>
        <v>0</v>
      </c>
      <c r="U28" s="10">
        <f t="shared" si="2"/>
        <v>0</v>
      </c>
      <c r="V28" s="10">
        <f t="shared" si="2"/>
        <v>1</v>
      </c>
      <c r="W28" s="10">
        <f t="shared" si="2"/>
        <v>1</v>
      </c>
      <c r="X28" s="10">
        <f t="shared" si="2"/>
        <v>1</v>
      </c>
      <c r="Y28" s="10">
        <f t="shared" si="2"/>
        <v>1</v>
      </c>
      <c r="Z28" s="10">
        <f t="shared" si="2"/>
        <v>0</v>
      </c>
      <c r="AA28" s="10"/>
      <c r="AB28" s="44" t="str">
        <f>_XLL.DEZINHEX((Z28*1)+(Y28*2)+(X28*4)+(W28*8)+(V28*16)+(U28*32)+(T28*64)+(S28*128)+(R28*256)+(Q28*512)+(P28*1024))</f>
        <v>31E</v>
      </c>
      <c r="AC28" s="10"/>
      <c r="AD28" s="7"/>
    </row>
    <row r="29" spans="6:30" ht="12.75">
      <c r="F29" s="41"/>
      <c r="G29" s="6"/>
      <c r="H29" s="6"/>
      <c r="I29" s="6"/>
      <c r="J29" s="6"/>
      <c r="K29" s="6"/>
      <c r="L29" s="6"/>
      <c r="M29" s="6"/>
      <c r="N29" s="6"/>
      <c r="O29" s="12" t="s">
        <v>0</v>
      </c>
      <c r="P29" s="45">
        <f aca="true" t="shared" si="3" ref="P29:Y29">Q28</f>
        <v>1</v>
      </c>
      <c r="Q29" s="6">
        <f t="shared" si="3"/>
        <v>1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1</v>
      </c>
      <c r="V29" s="6">
        <f t="shared" si="3"/>
        <v>1</v>
      </c>
      <c r="W29" s="6">
        <f t="shared" si="3"/>
        <v>1</v>
      </c>
      <c r="X29" s="6">
        <f t="shared" si="3"/>
        <v>1</v>
      </c>
      <c r="Y29" s="6">
        <f t="shared" si="3"/>
        <v>0</v>
      </c>
      <c r="Z29" s="26">
        <f>VALUE(V10)</f>
        <v>1</v>
      </c>
      <c r="AA29" s="6"/>
      <c r="AB29" s="44" t="str">
        <f>_XLL.DEZINHEX((Z29*1)+(Y29*2)+(X29*4)+(W29*8)+(V29*16)+(U29*32)+(T29*64)+(S29*128)+(R29*256)+(Q29*512)+(P29*1024))</f>
        <v>63D</v>
      </c>
      <c r="AC29" s="6" t="s">
        <v>14</v>
      </c>
      <c r="AD29" s="7"/>
    </row>
    <row r="30" spans="6:30" ht="12.75">
      <c r="F30" s="41"/>
      <c r="G30" s="6"/>
      <c r="H30" s="6"/>
      <c r="I30" s="6"/>
      <c r="J30" s="6"/>
      <c r="K30" s="6"/>
      <c r="L30" s="6"/>
      <c r="M30" s="6"/>
      <c r="N30" s="6"/>
      <c r="O30" s="12" t="s">
        <v>1</v>
      </c>
      <c r="P30" s="6">
        <v>1</v>
      </c>
      <c r="Q30" s="6">
        <v>0</v>
      </c>
      <c r="R30" s="6">
        <v>1</v>
      </c>
      <c r="S30" s="6">
        <v>1</v>
      </c>
      <c r="T30" s="6">
        <v>0</v>
      </c>
      <c r="U30" s="6">
        <v>1</v>
      </c>
      <c r="V30" s="6">
        <v>1</v>
      </c>
      <c r="W30" s="6">
        <v>1</v>
      </c>
      <c r="X30" s="6">
        <v>0</v>
      </c>
      <c r="Y30" s="6">
        <v>0</v>
      </c>
      <c r="Z30" s="6">
        <v>1</v>
      </c>
      <c r="AA30" s="6"/>
      <c r="AB30" s="44" t="str">
        <f>_XLL.DEZINHEX((Z30*1)+(Y30*2)+(X30*4)+(W30*8)+(V30*16)+(U30*32)+(T30*64)+(S30*128)+(R30*256)+(Q30*512)+(P30*1024))</f>
        <v>5B9</v>
      </c>
      <c r="AC30" s="6"/>
      <c r="AD30" s="7"/>
    </row>
    <row r="31" spans="6:30" ht="12.75">
      <c r="F31" s="41"/>
      <c r="G31" s="6"/>
      <c r="H31" s="6"/>
      <c r="I31" s="6"/>
      <c r="J31" s="10"/>
      <c r="K31" s="10"/>
      <c r="L31" s="10"/>
      <c r="M31" s="9"/>
      <c r="N31" s="9"/>
      <c r="O31" s="14" t="s">
        <v>2</v>
      </c>
      <c r="P31" s="9">
        <f aca="true" t="shared" si="4" ref="P31:Z31">IF(P29=P30,0,1)</f>
        <v>0</v>
      </c>
      <c r="Q31" s="9">
        <f t="shared" si="4"/>
        <v>1</v>
      </c>
      <c r="R31" s="9">
        <f t="shared" si="4"/>
        <v>1</v>
      </c>
      <c r="S31" s="9">
        <f t="shared" si="4"/>
        <v>1</v>
      </c>
      <c r="T31" s="9">
        <f t="shared" si="4"/>
        <v>0</v>
      </c>
      <c r="U31" s="9">
        <f t="shared" si="4"/>
        <v>0</v>
      </c>
      <c r="V31" s="9">
        <f t="shared" si="4"/>
        <v>0</v>
      </c>
      <c r="W31" s="9">
        <f t="shared" si="4"/>
        <v>0</v>
      </c>
      <c r="X31" s="9">
        <f t="shared" si="4"/>
        <v>1</v>
      </c>
      <c r="Y31" s="9">
        <f t="shared" si="4"/>
        <v>0</v>
      </c>
      <c r="Z31" s="9">
        <f t="shared" si="4"/>
        <v>0</v>
      </c>
      <c r="AA31" s="6"/>
      <c r="AB31" s="44" t="str">
        <f>_XLL.DEZINHEX((Z31*1)+(Y31*2)+(X31*4)+(W31*8)+(V31*16)+(U31*32)+(T31*64)+(S31*128)+(R31*256)+(Q31*512)+(P31*1024))</f>
        <v>384</v>
      </c>
      <c r="AC31" s="13" t="str">
        <f>IF(P29=1,"XOR aktiv","-")</f>
        <v>XOR aktiv</v>
      </c>
      <c r="AD31" s="7"/>
    </row>
    <row r="32" spans="6:30" s="46" customFormat="1" ht="12.75">
      <c r="F32" s="47"/>
      <c r="G32" s="10"/>
      <c r="H32" s="10"/>
      <c r="I32" s="10"/>
      <c r="J32" s="10"/>
      <c r="K32" s="10"/>
      <c r="L32" s="10"/>
      <c r="M32" s="10"/>
      <c r="N32" s="10"/>
      <c r="O32" s="43" t="s">
        <v>41</v>
      </c>
      <c r="P32" s="10">
        <f aca="true" t="shared" si="5" ref="P32:Z32">IF($P29=1,P31,P29)</f>
        <v>0</v>
      </c>
      <c r="Q32" s="10">
        <f t="shared" si="5"/>
        <v>1</v>
      </c>
      <c r="R32" s="10">
        <f t="shared" si="5"/>
        <v>1</v>
      </c>
      <c r="S32" s="10">
        <f t="shared" si="5"/>
        <v>1</v>
      </c>
      <c r="T32" s="10">
        <f t="shared" si="5"/>
        <v>0</v>
      </c>
      <c r="U32" s="10">
        <f t="shared" si="5"/>
        <v>0</v>
      </c>
      <c r="V32" s="10">
        <f t="shared" si="5"/>
        <v>0</v>
      </c>
      <c r="W32" s="10">
        <f t="shared" si="5"/>
        <v>0</v>
      </c>
      <c r="X32" s="10">
        <f t="shared" si="5"/>
        <v>1</v>
      </c>
      <c r="Y32" s="10">
        <f t="shared" si="5"/>
        <v>0</v>
      </c>
      <c r="Z32" s="10">
        <f t="shared" si="5"/>
        <v>0</v>
      </c>
      <c r="AA32" s="10"/>
      <c r="AB32" s="44" t="str">
        <f>_XLL.DEZINHEX((Z32*1)+(Y32*2)+(X32*4)+(W32*8)+(V32*16)+(U32*32)+(T32*64)+(S32*128)+(R32*256)+(Q32*512)+(P32*1024))</f>
        <v>384</v>
      </c>
      <c r="AC32" s="10"/>
      <c r="AD32" s="48"/>
    </row>
    <row r="33" spans="6:30" ht="12.75">
      <c r="F33" s="41"/>
      <c r="G33" s="6"/>
      <c r="H33" s="6"/>
      <c r="I33" s="6"/>
      <c r="J33" s="10"/>
      <c r="K33" s="10"/>
      <c r="L33" s="10"/>
      <c r="M33" s="6"/>
      <c r="N33" s="6"/>
      <c r="O33" s="12" t="s">
        <v>0</v>
      </c>
      <c r="P33" s="45">
        <f aca="true" t="shared" si="6" ref="P33:Y33">Q32</f>
        <v>1</v>
      </c>
      <c r="Q33" s="6">
        <f t="shared" si="6"/>
        <v>1</v>
      </c>
      <c r="R33" s="6">
        <f t="shared" si="6"/>
        <v>1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1</v>
      </c>
      <c r="X33" s="6">
        <f t="shared" si="6"/>
        <v>0</v>
      </c>
      <c r="Y33" s="6">
        <f t="shared" si="6"/>
        <v>0</v>
      </c>
      <c r="Z33" s="26">
        <f>VALUE(W10)</f>
        <v>0</v>
      </c>
      <c r="AA33" s="6"/>
      <c r="AB33" s="44" t="str">
        <f>_XLL.DEZINHEX((Z33*1)+(Y33*2)+(X33*4)+(W33*8)+(V33*16)+(U33*32)+(T33*64)+(S33*128)+(R33*256)+(Q33*512)+(P33*1024))</f>
        <v>708</v>
      </c>
      <c r="AC33" s="6" t="s">
        <v>15</v>
      </c>
      <c r="AD33" s="7"/>
    </row>
    <row r="34" spans="6:30" ht="12.75">
      <c r="F34" s="41"/>
      <c r="G34" s="6"/>
      <c r="H34" s="6"/>
      <c r="I34" s="6"/>
      <c r="J34" s="10"/>
      <c r="K34" s="10"/>
      <c r="L34" s="10"/>
      <c r="M34" s="6"/>
      <c r="N34" s="6"/>
      <c r="O34" s="12" t="s">
        <v>1</v>
      </c>
      <c r="P34" s="6">
        <v>1</v>
      </c>
      <c r="Q34" s="6">
        <v>0</v>
      </c>
      <c r="R34" s="6">
        <v>1</v>
      </c>
      <c r="S34" s="6">
        <v>1</v>
      </c>
      <c r="T34" s="6">
        <v>0</v>
      </c>
      <c r="U34" s="6">
        <v>1</v>
      </c>
      <c r="V34" s="6">
        <v>1</v>
      </c>
      <c r="W34" s="6">
        <v>1</v>
      </c>
      <c r="X34" s="6">
        <v>0</v>
      </c>
      <c r="Y34" s="6">
        <v>0</v>
      </c>
      <c r="Z34" s="6">
        <v>1</v>
      </c>
      <c r="AA34" s="6"/>
      <c r="AB34" s="44" t="str">
        <f>_XLL.DEZINHEX((Z34*1)+(Y34*2)+(X34*4)+(W34*8)+(V34*16)+(U34*32)+(T34*64)+(S34*128)+(R34*256)+(Q34*512)+(P34*1024))</f>
        <v>5B9</v>
      </c>
      <c r="AC34" s="6"/>
      <c r="AD34" s="7"/>
    </row>
    <row r="35" spans="6:30" ht="12.75">
      <c r="F35" s="41"/>
      <c r="G35" s="6"/>
      <c r="H35" s="6"/>
      <c r="I35" s="6"/>
      <c r="J35" s="10"/>
      <c r="K35" s="10"/>
      <c r="L35" s="10"/>
      <c r="M35" s="9"/>
      <c r="N35" s="9"/>
      <c r="O35" s="14" t="s">
        <v>2</v>
      </c>
      <c r="P35" s="9">
        <f aca="true" t="shared" si="7" ref="P35:Z35">IF(P33=P34,0,1)</f>
        <v>0</v>
      </c>
      <c r="Q35" s="9">
        <f t="shared" si="7"/>
        <v>1</v>
      </c>
      <c r="R35" s="9">
        <f t="shared" si="7"/>
        <v>0</v>
      </c>
      <c r="S35" s="9">
        <f t="shared" si="7"/>
        <v>1</v>
      </c>
      <c r="T35" s="9">
        <f t="shared" si="7"/>
        <v>0</v>
      </c>
      <c r="U35" s="9">
        <f t="shared" si="7"/>
        <v>1</v>
      </c>
      <c r="V35" s="9">
        <f t="shared" si="7"/>
        <v>1</v>
      </c>
      <c r="W35" s="9">
        <f t="shared" si="7"/>
        <v>0</v>
      </c>
      <c r="X35" s="9">
        <f t="shared" si="7"/>
        <v>0</v>
      </c>
      <c r="Y35" s="9">
        <f t="shared" si="7"/>
        <v>0</v>
      </c>
      <c r="Z35" s="9">
        <f t="shared" si="7"/>
        <v>1</v>
      </c>
      <c r="AA35" s="6"/>
      <c r="AB35" s="44" t="str">
        <f>_XLL.DEZINHEX((Z35*1)+(Y35*2)+(X35*4)+(W35*8)+(V35*16)+(U35*32)+(T35*64)+(S35*128)+(R35*256)+(Q35*512)+(P35*1024))</f>
        <v>2B1</v>
      </c>
      <c r="AC35" s="13" t="str">
        <f>IF(P33=1,"XOR aktiv","-")</f>
        <v>XOR aktiv</v>
      </c>
      <c r="AD35" s="7"/>
    </row>
    <row r="36" spans="6:30" ht="12.75">
      <c r="F36" s="41"/>
      <c r="G36" s="6"/>
      <c r="H36" s="6"/>
      <c r="I36" s="6"/>
      <c r="J36" s="10"/>
      <c r="K36" s="10"/>
      <c r="L36" s="10"/>
      <c r="M36" s="10"/>
      <c r="N36" s="10"/>
      <c r="O36" s="43" t="s">
        <v>41</v>
      </c>
      <c r="P36" s="10">
        <f aca="true" t="shared" si="8" ref="P36:Z36">IF($P33=1,P35,P33)</f>
        <v>0</v>
      </c>
      <c r="Q36" s="10">
        <f t="shared" si="8"/>
        <v>1</v>
      </c>
      <c r="R36" s="10">
        <f t="shared" si="8"/>
        <v>0</v>
      </c>
      <c r="S36" s="10">
        <f t="shared" si="8"/>
        <v>1</v>
      </c>
      <c r="T36" s="10">
        <f t="shared" si="8"/>
        <v>0</v>
      </c>
      <c r="U36" s="10">
        <f t="shared" si="8"/>
        <v>1</v>
      </c>
      <c r="V36" s="10">
        <f t="shared" si="8"/>
        <v>1</v>
      </c>
      <c r="W36" s="10">
        <f t="shared" si="8"/>
        <v>0</v>
      </c>
      <c r="X36" s="10">
        <f t="shared" si="8"/>
        <v>0</v>
      </c>
      <c r="Y36" s="10">
        <f t="shared" si="8"/>
        <v>0</v>
      </c>
      <c r="Z36" s="10">
        <f t="shared" si="8"/>
        <v>1</v>
      </c>
      <c r="AA36" s="10"/>
      <c r="AB36" s="44" t="str">
        <f>_XLL.DEZINHEX((Z36*1)+(Y36*2)+(X36*4)+(W36*8)+(V36*16)+(U36*32)+(T36*64)+(S36*128)+(R36*256)+(Q36*512)+(P36*1024))</f>
        <v>2B1</v>
      </c>
      <c r="AC36" s="6"/>
      <c r="AD36" s="7"/>
    </row>
    <row r="37" spans="6:30" ht="12.75">
      <c r="F37" s="41"/>
      <c r="G37" s="6"/>
      <c r="H37" s="6"/>
      <c r="I37" s="6"/>
      <c r="J37" s="10"/>
      <c r="K37" s="10"/>
      <c r="L37" s="10"/>
      <c r="M37" s="6"/>
      <c r="N37" s="6"/>
      <c r="O37" s="12" t="s">
        <v>0</v>
      </c>
      <c r="P37" s="45">
        <f aca="true" t="shared" si="9" ref="P37:Y37">Q36</f>
        <v>1</v>
      </c>
      <c r="Q37" s="6">
        <f t="shared" si="9"/>
        <v>0</v>
      </c>
      <c r="R37" s="6">
        <f t="shared" si="9"/>
        <v>1</v>
      </c>
      <c r="S37" s="6">
        <f t="shared" si="9"/>
        <v>0</v>
      </c>
      <c r="T37" s="6">
        <f t="shared" si="9"/>
        <v>1</v>
      </c>
      <c r="U37" s="6">
        <f t="shared" si="9"/>
        <v>1</v>
      </c>
      <c r="V37" s="6">
        <f t="shared" si="9"/>
        <v>0</v>
      </c>
      <c r="W37" s="6">
        <f t="shared" si="9"/>
        <v>0</v>
      </c>
      <c r="X37" s="6">
        <f t="shared" si="9"/>
        <v>0</v>
      </c>
      <c r="Y37" s="6">
        <f t="shared" si="9"/>
        <v>1</v>
      </c>
      <c r="Z37" s="26">
        <f>VALUE(X10)</f>
        <v>0</v>
      </c>
      <c r="AA37" s="6"/>
      <c r="AB37" s="44" t="str">
        <f>_XLL.DEZINHEX((Z37*1)+(Y37*2)+(X37*4)+(W37*8)+(V37*16)+(U37*32)+(T37*64)+(S37*128)+(R37*256)+(Q37*512)+(P37*1024))</f>
        <v>562</v>
      </c>
      <c r="AC37" s="6" t="s">
        <v>16</v>
      </c>
      <c r="AD37" s="7"/>
    </row>
    <row r="38" spans="6:30" ht="12.75">
      <c r="F38" s="41"/>
      <c r="G38" s="6"/>
      <c r="H38" s="6"/>
      <c r="I38" s="6"/>
      <c r="J38" s="10"/>
      <c r="K38" s="10"/>
      <c r="L38" s="10"/>
      <c r="M38" s="6"/>
      <c r="N38" s="6"/>
      <c r="O38" s="12" t="s">
        <v>1</v>
      </c>
      <c r="P38" s="6">
        <v>1</v>
      </c>
      <c r="Q38" s="6">
        <v>0</v>
      </c>
      <c r="R38" s="6">
        <v>1</v>
      </c>
      <c r="S38" s="6">
        <v>1</v>
      </c>
      <c r="T38" s="6">
        <v>0</v>
      </c>
      <c r="U38" s="6">
        <v>1</v>
      </c>
      <c r="V38" s="6">
        <v>1</v>
      </c>
      <c r="W38" s="6">
        <v>1</v>
      </c>
      <c r="X38" s="6">
        <v>0</v>
      </c>
      <c r="Y38" s="6">
        <v>0</v>
      </c>
      <c r="Z38" s="6">
        <v>1</v>
      </c>
      <c r="AA38" s="6"/>
      <c r="AB38" s="44" t="str">
        <f>_XLL.DEZINHEX((Z38*1)+(Y38*2)+(X38*4)+(W38*8)+(V38*16)+(U38*32)+(T38*64)+(S38*128)+(R38*256)+(Q38*512)+(P38*1024))</f>
        <v>5B9</v>
      </c>
      <c r="AC38" s="6"/>
      <c r="AD38" s="7"/>
    </row>
    <row r="39" spans="6:30" ht="12.75">
      <c r="F39" s="41"/>
      <c r="G39" s="6"/>
      <c r="H39" s="6"/>
      <c r="I39" s="6"/>
      <c r="J39" s="10"/>
      <c r="K39" s="10"/>
      <c r="L39" s="10"/>
      <c r="M39" s="9"/>
      <c r="N39" s="9"/>
      <c r="O39" s="14" t="s">
        <v>2</v>
      </c>
      <c r="P39" s="9">
        <f aca="true" t="shared" si="10" ref="P39:Z39">IF(P37=P38,0,1)</f>
        <v>0</v>
      </c>
      <c r="Q39" s="9">
        <f t="shared" si="10"/>
        <v>0</v>
      </c>
      <c r="R39" s="9">
        <f t="shared" si="10"/>
        <v>0</v>
      </c>
      <c r="S39" s="9">
        <f t="shared" si="10"/>
        <v>1</v>
      </c>
      <c r="T39" s="9">
        <f t="shared" si="10"/>
        <v>1</v>
      </c>
      <c r="U39" s="9">
        <f t="shared" si="10"/>
        <v>0</v>
      </c>
      <c r="V39" s="9">
        <f t="shared" si="10"/>
        <v>1</v>
      </c>
      <c r="W39" s="9">
        <f t="shared" si="10"/>
        <v>1</v>
      </c>
      <c r="X39" s="9">
        <f t="shared" si="10"/>
        <v>0</v>
      </c>
      <c r="Y39" s="9">
        <f t="shared" si="10"/>
        <v>1</v>
      </c>
      <c r="Z39" s="9">
        <f t="shared" si="10"/>
        <v>1</v>
      </c>
      <c r="AA39" s="6"/>
      <c r="AB39" s="44" t="str">
        <f>_XLL.DEZINHEX((Z39*1)+(Y39*2)+(X39*4)+(W39*8)+(V39*16)+(U39*32)+(T39*64)+(S39*128)+(R39*256)+(Q39*512)+(P39*1024))</f>
        <v>DB</v>
      </c>
      <c r="AC39" s="13" t="str">
        <f>IF(P37=1,"XOR aktiv","-")</f>
        <v>XOR aktiv</v>
      </c>
      <c r="AD39" s="7"/>
    </row>
    <row r="40" spans="6:30" ht="12.75">
      <c r="F40" s="41"/>
      <c r="G40" s="6"/>
      <c r="H40" s="6"/>
      <c r="I40" s="6"/>
      <c r="J40" s="10"/>
      <c r="K40" s="10"/>
      <c r="L40" s="10"/>
      <c r="M40" s="10"/>
      <c r="N40" s="10"/>
      <c r="O40" s="43" t="s">
        <v>41</v>
      </c>
      <c r="P40" s="10">
        <f aca="true" t="shared" si="11" ref="P40:Z40">IF($P37=1,P39,P37)</f>
        <v>0</v>
      </c>
      <c r="Q40" s="10">
        <f t="shared" si="11"/>
        <v>0</v>
      </c>
      <c r="R40" s="10">
        <f t="shared" si="11"/>
        <v>0</v>
      </c>
      <c r="S40" s="10">
        <f t="shared" si="11"/>
        <v>1</v>
      </c>
      <c r="T40" s="10">
        <f t="shared" si="11"/>
        <v>1</v>
      </c>
      <c r="U40" s="10">
        <f t="shared" si="11"/>
        <v>0</v>
      </c>
      <c r="V40" s="10">
        <f t="shared" si="11"/>
        <v>1</v>
      </c>
      <c r="W40" s="10">
        <f t="shared" si="11"/>
        <v>1</v>
      </c>
      <c r="X40" s="10">
        <f t="shared" si="11"/>
        <v>0</v>
      </c>
      <c r="Y40" s="10">
        <f t="shared" si="11"/>
        <v>1</v>
      </c>
      <c r="Z40" s="10">
        <f t="shared" si="11"/>
        <v>1</v>
      </c>
      <c r="AA40" s="10"/>
      <c r="AB40" s="44" t="str">
        <f>_XLL.DEZINHEX((Z40*1)+(Y40*2)+(X40*4)+(W40*8)+(V40*16)+(U40*32)+(T40*64)+(S40*128)+(R40*256)+(Q40*512)+(P40*1024))</f>
        <v>DB</v>
      </c>
      <c r="AD40" s="7"/>
    </row>
    <row r="41" spans="6:30" ht="12.75">
      <c r="F41" s="41"/>
      <c r="G41" s="6"/>
      <c r="H41" s="6"/>
      <c r="I41" s="6"/>
      <c r="J41" s="10"/>
      <c r="K41" s="10"/>
      <c r="L41" s="10"/>
      <c r="M41" s="6"/>
      <c r="N41" s="6"/>
      <c r="O41" s="12" t="s">
        <v>0</v>
      </c>
      <c r="P41" s="45">
        <f aca="true" t="shared" si="12" ref="P41:Y41">Q40</f>
        <v>0</v>
      </c>
      <c r="Q41" s="6">
        <f t="shared" si="12"/>
        <v>0</v>
      </c>
      <c r="R41" s="6">
        <f t="shared" si="12"/>
        <v>1</v>
      </c>
      <c r="S41" s="6">
        <f t="shared" si="12"/>
        <v>1</v>
      </c>
      <c r="T41" s="6">
        <f t="shared" si="12"/>
        <v>0</v>
      </c>
      <c r="U41" s="6">
        <f t="shared" si="12"/>
        <v>1</v>
      </c>
      <c r="V41" s="6">
        <f t="shared" si="12"/>
        <v>1</v>
      </c>
      <c r="W41" s="6">
        <f t="shared" si="12"/>
        <v>0</v>
      </c>
      <c r="X41" s="6">
        <f t="shared" si="12"/>
        <v>1</v>
      </c>
      <c r="Y41" s="6">
        <f t="shared" si="12"/>
        <v>1</v>
      </c>
      <c r="Z41" s="26">
        <f>VALUE(Y10)</f>
        <v>0</v>
      </c>
      <c r="AA41" s="6"/>
      <c r="AB41" s="44" t="str">
        <f>_XLL.DEZINHEX((Z41*1)+(Y41*2)+(X41*4)+(W41*8)+(V41*16)+(U41*32)+(T41*64)+(S41*128)+(R41*256)+(Q41*512)+(P41*1024))</f>
        <v>1B6</v>
      </c>
      <c r="AC41" s="6" t="s">
        <v>17</v>
      </c>
      <c r="AD41" s="7"/>
    </row>
    <row r="42" spans="6:30" ht="12.75">
      <c r="F42" s="41"/>
      <c r="G42" s="6"/>
      <c r="H42" s="6"/>
      <c r="I42" s="6"/>
      <c r="J42" s="10"/>
      <c r="K42" s="10"/>
      <c r="L42" s="10"/>
      <c r="M42" s="6"/>
      <c r="N42" s="6"/>
      <c r="O42" s="12" t="s">
        <v>1</v>
      </c>
      <c r="P42" s="6">
        <v>1</v>
      </c>
      <c r="Q42" s="6">
        <v>0</v>
      </c>
      <c r="R42" s="6">
        <v>1</v>
      </c>
      <c r="S42" s="6">
        <v>1</v>
      </c>
      <c r="T42" s="6">
        <v>0</v>
      </c>
      <c r="U42" s="6">
        <v>1</v>
      </c>
      <c r="V42" s="6">
        <v>1</v>
      </c>
      <c r="W42" s="6">
        <v>1</v>
      </c>
      <c r="X42" s="6">
        <v>0</v>
      </c>
      <c r="Y42" s="6">
        <v>0</v>
      </c>
      <c r="Z42" s="6">
        <v>1</v>
      </c>
      <c r="AA42" s="6"/>
      <c r="AB42" s="44" t="str">
        <f>_XLL.DEZINHEX((Z42*1)+(Y42*2)+(X42*4)+(W42*8)+(V42*16)+(U42*32)+(T42*64)+(S42*128)+(R42*256)+(Q42*512)+(P42*1024))</f>
        <v>5B9</v>
      </c>
      <c r="AC42" s="6"/>
      <c r="AD42" s="7"/>
    </row>
    <row r="43" spans="6:30" ht="12.75">
      <c r="F43" s="41"/>
      <c r="G43" s="6"/>
      <c r="H43" s="6"/>
      <c r="I43" s="6"/>
      <c r="J43" s="10"/>
      <c r="K43" s="10"/>
      <c r="L43" s="10"/>
      <c r="M43" s="9"/>
      <c r="N43" s="9"/>
      <c r="O43" s="14" t="s">
        <v>2</v>
      </c>
      <c r="P43" s="9">
        <f aca="true" t="shared" si="13" ref="P43:Z43">IF(P41=P42,0,1)</f>
        <v>1</v>
      </c>
      <c r="Q43" s="9">
        <f t="shared" si="13"/>
        <v>0</v>
      </c>
      <c r="R43" s="9">
        <f t="shared" si="13"/>
        <v>0</v>
      </c>
      <c r="S43" s="9">
        <f t="shared" si="13"/>
        <v>0</v>
      </c>
      <c r="T43" s="9">
        <f t="shared" si="13"/>
        <v>0</v>
      </c>
      <c r="U43" s="9">
        <f t="shared" si="13"/>
        <v>0</v>
      </c>
      <c r="V43" s="9">
        <f t="shared" si="13"/>
        <v>0</v>
      </c>
      <c r="W43" s="9">
        <f t="shared" si="13"/>
        <v>1</v>
      </c>
      <c r="X43" s="9">
        <f t="shared" si="13"/>
        <v>1</v>
      </c>
      <c r="Y43" s="9">
        <f t="shared" si="13"/>
        <v>1</v>
      </c>
      <c r="Z43" s="9">
        <f t="shared" si="13"/>
        <v>1</v>
      </c>
      <c r="AA43" s="6"/>
      <c r="AB43" s="44" t="str">
        <f>_XLL.DEZINHEX((Z43*1)+(Y43*2)+(X43*4)+(W43*8)+(V43*16)+(U43*32)+(T43*64)+(S43*128)+(R43*256)+(Q43*512)+(P43*1024))</f>
        <v>40F</v>
      </c>
      <c r="AC43" s="13" t="str">
        <f>IF(P41=1,"XOR aktiv","-")</f>
        <v>-</v>
      </c>
      <c r="AD43" s="7"/>
    </row>
    <row r="44" spans="6:30" ht="12.75">
      <c r="F44" s="41"/>
      <c r="G44" s="6"/>
      <c r="H44" s="6"/>
      <c r="I44" s="6"/>
      <c r="J44" s="10"/>
      <c r="K44" s="10"/>
      <c r="L44" s="10"/>
      <c r="M44" s="10"/>
      <c r="N44" s="10"/>
      <c r="O44" s="43" t="s">
        <v>41</v>
      </c>
      <c r="P44" s="10">
        <f aca="true" t="shared" si="14" ref="P44:Z44">IF($P41=1,P43,P41)</f>
        <v>0</v>
      </c>
      <c r="Q44" s="10">
        <f t="shared" si="14"/>
        <v>0</v>
      </c>
      <c r="R44" s="10">
        <f t="shared" si="14"/>
        <v>1</v>
      </c>
      <c r="S44" s="10">
        <f t="shared" si="14"/>
        <v>1</v>
      </c>
      <c r="T44" s="10">
        <f t="shared" si="14"/>
        <v>0</v>
      </c>
      <c r="U44" s="10">
        <f t="shared" si="14"/>
        <v>1</v>
      </c>
      <c r="V44" s="10">
        <f t="shared" si="14"/>
        <v>1</v>
      </c>
      <c r="W44" s="10">
        <f t="shared" si="14"/>
        <v>0</v>
      </c>
      <c r="X44" s="10">
        <f t="shared" si="14"/>
        <v>1</v>
      </c>
      <c r="Y44" s="10">
        <f t="shared" si="14"/>
        <v>1</v>
      </c>
      <c r="Z44" s="10">
        <f t="shared" si="14"/>
        <v>0</v>
      </c>
      <c r="AA44" s="10"/>
      <c r="AB44" s="44" t="str">
        <f>_XLL.DEZINHEX((Z44*1)+(Y44*2)+(X44*4)+(W44*8)+(V44*16)+(U44*32)+(T44*64)+(S44*128)+(R44*256)+(Q44*512)+(P44*1024))</f>
        <v>1B6</v>
      </c>
      <c r="AC44" s="6"/>
      <c r="AD44" s="7"/>
    </row>
    <row r="45" spans="6:30" ht="12.75">
      <c r="F45" s="41"/>
      <c r="G45" s="6"/>
      <c r="H45" s="6"/>
      <c r="I45" s="6"/>
      <c r="J45" s="10"/>
      <c r="K45" s="10"/>
      <c r="L45" s="10"/>
      <c r="M45" s="6"/>
      <c r="N45" s="6"/>
      <c r="O45" s="12" t="s">
        <v>0</v>
      </c>
      <c r="P45" s="45">
        <f aca="true" t="shared" si="15" ref="P45:Y45">Q44</f>
        <v>0</v>
      </c>
      <c r="Q45" s="6">
        <f t="shared" si="15"/>
        <v>1</v>
      </c>
      <c r="R45" s="6">
        <f t="shared" si="15"/>
        <v>1</v>
      </c>
      <c r="S45" s="6">
        <f t="shared" si="15"/>
        <v>0</v>
      </c>
      <c r="T45" s="6">
        <f t="shared" si="15"/>
        <v>1</v>
      </c>
      <c r="U45" s="6">
        <f t="shared" si="15"/>
        <v>1</v>
      </c>
      <c r="V45" s="6">
        <f t="shared" si="15"/>
        <v>0</v>
      </c>
      <c r="W45" s="6">
        <f t="shared" si="15"/>
        <v>1</v>
      </c>
      <c r="X45" s="6">
        <f t="shared" si="15"/>
        <v>1</v>
      </c>
      <c r="Y45" s="6">
        <f t="shared" si="15"/>
        <v>0</v>
      </c>
      <c r="Z45" s="26">
        <f>VALUE(Z10)</f>
        <v>1</v>
      </c>
      <c r="AA45" s="6"/>
      <c r="AB45" s="44" t="str">
        <f>_XLL.DEZINHEX((Z45*1)+(Y45*2)+(X45*4)+(W45*8)+(V45*16)+(U45*32)+(T45*64)+(S45*128)+(R45*256)+(Q45*512)+(P45*1024))</f>
        <v>36D</v>
      </c>
      <c r="AC45" s="6" t="s">
        <v>18</v>
      </c>
      <c r="AD45" s="7"/>
    </row>
    <row r="46" spans="6:30" ht="12.75">
      <c r="F46" s="41"/>
      <c r="G46" s="6"/>
      <c r="H46" s="6"/>
      <c r="I46" s="6"/>
      <c r="J46" s="10"/>
      <c r="K46" s="10"/>
      <c r="L46" s="10"/>
      <c r="M46" s="6"/>
      <c r="N46" s="6"/>
      <c r="O46" s="12" t="s">
        <v>1</v>
      </c>
      <c r="P46" s="6">
        <v>1</v>
      </c>
      <c r="Q46" s="6">
        <v>0</v>
      </c>
      <c r="R46" s="6">
        <v>1</v>
      </c>
      <c r="S46" s="6">
        <v>1</v>
      </c>
      <c r="T46" s="6">
        <v>0</v>
      </c>
      <c r="U46" s="6">
        <v>1</v>
      </c>
      <c r="V46" s="6">
        <v>1</v>
      </c>
      <c r="W46" s="6">
        <v>1</v>
      </c>
      <c r="X46" s="6">
        <v>0</v>
      </c>
      <c r="Y46" s="6">
        <v>0</v>
      </c>
      <c r="Z46" s="6">
        <v>1</v>
      </c>
      <c r="AA46" s="6"/>
      <c r="AB46" s="44" t="str">
        <f>_XLL.DEZINHEX((Z46*1)+(Y46*2)+(X46*4)+(W46*8)+(V46*16)+(U46*32)+(T46*64)+(S46*128)+(R46*256)+(Q46*512)+(P46*1024))</f>
        <v>5B9</v>
      </c>
      <c r="AC46" s="6"/>
      <c r="AD46" s="7"/>
    </row>
    <row r="47" spans="6:30" ht="12.75">
      <c r="F47" s="41"/>
      <c r="G47" s="6"/>
      <c r="H47" s="6"/>
      <c r="I47" s="6"/>
      <c r="J47" s="10"/>
      <c r="K47" s="10"/>
      <c r="L47" s="10"/>
      <c r="M47" s="9"/>
      <c r="N47" s="9"/>
      <c r="O47" s="14" t="s">
        <v>2</v>
      </c>
      <c r="P47" s="9">
        <f aca="true" t="shared" si="16" ref="P47:Z47">IF(P45=P46,0,1)</f>
        <v>1</v>
      </c>
      <c r="Q47" s="9">
        <f t="shared" si="16"/>
        <v>1</v>
      </c>
      <c r="R47" s="9">
        <f t="shared" si="16"/>
        <v>0</v>
      </c>
      <c r="S47" s="9">
        <f t="shared" si="16"/>
        <v>1</v>
      </c>
      <c r="T47" s="9">
        <f t="shared" si="16"/>
        <v>1</v>
      </c>
      <c r="U47" s="9">
        <f t="shared" si="16"/>
        <v>0</v>
      </c>
      <c r="V47" s="9">
        <f t="shared" si="16"/>
        <v>1</v>
      </c>
      <c r="W47" s="9">
        <f t="shared" si="16"/>
        <v>0</v>
      </c>
      <c r="X47" s="9">
        <f t="shared" si="16"/>
        <v>1</v>
      </c>
      <c r="Y47" s="9">
        <f t="shared" si="16"/>
        <v>0</v>
      </c>
      <c r="Z47" s="9">
        <f t="shared" si="16"/>
        <v>0</v>
      </c>
      <c r="AA47" s="10"/>
      <c r="AB47" s="44" t="str">
        <f>_XLL.DEZINHEX((Z47*1)+(Y47*2)+(X47*4)+(W47*8)+(V47*16)+(U47*32)+(T47*64)+(S47*128)+(R47*256)+(Q47*512)+(P47*1024))</f>
        <v>6D4</v>
      </c>
      <c r="AC47" s="13" t="str">
        <f>IF(P45=1,"XOR aktiv","-")</f>
        <v>-</v>
      </c>
      <c r="AD47" s="7"/>
    </row>
    <row r="48" spans="6:30" ht="12.75">
      <c r="F48" s="41"/>
      <c r="G48" s="6"/>
      <c r="H48" s="6"/>
      <c r="I48" s="6"/>
      <c r="J48" s="10"/>
      <c r="K48" s="10"/>
      <c r="L48" s="10"/>
      <c r="M48" s="10"/>
      <c r="N48" s="10"/>
      <c r="O48" s="43" t="s">
        <v>41</v>
      </c>
      <c r="P48" s="10">
        <f aca="true" t="shared" si="17" ref="P48:Z48">IF($P45=1,P47,P45)</f>
        <v>0</v>
      </c>
      <c r="Q48" s="10">
        <f t="shared" si="17"/>
        <v>1</v>
      </c>
      <c r="R48" s="10">
        <f t="shared" si="17"/>
        <v>1</v>
      </c>
      <c r="S48" s="10">
        <f t="shared" si="17"/>
        <v>0</v>
      </c>
      <c r="T48" s="10">
        <f t="shared" si="17"/>
        <v>1</v>
      </c>
      <c r="U48" s="10">
        <f t="shared" si="17"/>
        <v>1</v>
      </c>
      <c r="V48" s="10">
        <f t="shared" si="17"/>
        <v>0</v>
      </c>
      <c r="W48" s="10">
        <f t="shared" si="17"/>
        <v>1</v>
      </c>
      <c r="X48" s="10">
        <f t="shared" si="17"/>
        <v>1</v>
      </c>
      <c r="Y48" s="10">
        <f t="shared" si="17"/>
        <v>0</v>
      </c>
      <c r="Z48" s="10">
        <f t="shared" si="17"/>
        <v>1</v>
      </c>
      <c r="AA48" s="10"/>
      <c r="AB48" s="44" t="str">
        <f>_XLL.DEZINHEX((Z48*1)+(Y48*2)+(X48*4)+(W48*8)+(V48*16)+(U48*32)+(T48*64)+(S48*128)+(R48*256)+(Q48*512)+(P48*1024))</f>
        <v>36D</v>
      </c>
      <c r="AC48" s="6"/>
      <c r="AD48" s="7"/>
    </row>
    <row r="49" spans="6:30" ht="12.75">
      <c r="F49" s="41"/>
      <c r="G49" s="6"/>
      <c r="H49" s="6"/>
      <c r="I49" s="6"/>
      <c r="J49" s="6"/>
      <c r="K49" s="6"/>
      <c r="L49" s="6"/>
      <c r="M49" s="6"/>
      <c r="N49" s="6"/>
      <c r="O49" s="12" t="s">
        <v>0</v>
      </c>
      <c r="P49" s="6">
        <f>P48</f>
        <v>0</v>
      </c>
      <c r="Q49" s="6">
        <f aca="true" t="shared" si="18" ref="Q49:Z49">Q48</f>
        <v>1</v>
      </c>
      <c r="R49" s="6">
        <f t="shared" si="18"/>
        <v>1</v>
      </c>
      <c r="S49" s="6">
        <f t="shared" si="18"/>
        <v>0</v>
      </c>
      <c r="T49" s="6">
        <f t="shared" si="18"/>
        <v>1</v>
      </c>
      <c r="U49" s="6">
        <f t="shared" si="18"/>
        <v>1</v>
      </c>
      <c r="V49" s="6">
        <f t="shared" si="18"/>
        <v>0</v>
      </c>
      <c r="W49" s="6">
        <f t="shared" si="18"/>
        <v>1</v>
      </c>
      <c r="X49" s="6">
        <f t="shared" si="18"/>
        <v>1</v>
      </c>
      <c r="Y49" s="6">
        <f t="shared" si="18"/>
        <v>0</v>
      </c>
      <c r="Z49" s="6">
        <f t="shared" si="18"/>
        <v>1</v>
      </c>
      <c r="AA49" s="6"/>
      <c r="AB49" s="44" t="str">
        <f>_XLL.DEZINHEX((Z49*1)+(Y49*2)+(X49*4)+(W49*8)+(V49*16)+(U49*32)+(T49*64)+(S49*128)+(R49*256)+(Q49*512)+(P49*1024))</f>
        <v>36D</v>
      </c>
      <c r="AC49" s="6"/>
      <c r="AD49" s="7"/>
    </row>
    <row r="50" spans="6:30" ht="12.75">
      <c r="F50" s="4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13"/>
      <c r="AC50" s="6"/>
      <c r="AD50" s="7"/>
    </row>
    <row r="51" spans="6:30" ht="13.5" thickBot="1"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  <c r="AC51" s="17"/>
      <c r="AD51" s="15"/>
    </row>
    <row r="52" spans="6:30" ht="12.75">
      <c r="F52" s="22" t="s">
        <v>21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13"/>
      <c r="AC52" s="6"/>
      <c r="AD52" s="7"/>
    </row>
    <row r="53" spans="6:30" ht="12.75">
      <c r="F53" s="4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13"/>
      <c r="AC53" s="6"/>
      <c r="AD53" s="7"/>
    </row>
    <row r="54" spans="6:30" ht="12.75">
      <c r="F54" s="41"/>
      <c r="G54" s="6"/>
      <c r="H54" s="6"/>
      <c r="I54" s="6"/>
      <c r="J54" s="6"/>
      <c r="K54" s="6"/>
      <c r="L54" s="6"/>
      <c r="M54" s="6"/>
      <c r="N54" s="6"/>
      <c r="O54" s="13" t="s">
        <v>0</v>
      </c>
      <c r="P54" s="6">
        <f>P49</f>
        <v>0</v>
      </c>
      <c r="Q54" s="6">
        <f aca="true" t="shared" si="19" ref="Q54:Z54">Q49</f>
        <v>1</v>
      </c>
      <c r="R54" s="6">
        <f t="shared" si="19"/>
        <v>1</v>
      </c>
      <c r="S54" s="6">
        <f t="shared" si="19"/>
        <v>0</v>
      </c>
      <c r="T54" s="6">
        <f t="shared" si="19"/>
        <v>1</v>
      </c>
      <c r="U54" s="6">
        <f t="shared" si="19"/>
        <v>1</v>
      </c>
      <c r="V54" s="6">
        <f t="shared" si="19"/>
        <v>0</v>
      </c>
      <c r="W54" s="6">
        <f t="shared" si="19"/>
        <v>1</v>
      </c>
      <c r="X54" s="6">
        <f t="shared" si="19"/>
        <v>1</v>
      </c>
      <c r="Y54" s="6">
        <f t="shared" si="19"/>
        <v>0</v>
      </c>
      <c r="Z54" s="6">
        <f t="shared" si="19"/>
        <v>1</v>
      </c>
      <c r="AA54" s="6"/>
      <c r="AB54" s="44" t="str">
        <f>_XLL.DEZINHEX((Z54*1)+(Y54*2)+(X54*4)+(W54*8)+(V54*16)+(U54*32)+(T54*64)+(S54*128)+(R54*256)+(Q54*512)+(P54*1024))</f>
        <v>36D</v>
      </c>
      <c r="AC54" s="6"/>
      <c r="AD54" s="7"/>
    </row>
    <row r="55" spans="6:30" ht="12.75">
      <c r="F55" s="41"/>
      <c r="G55" s="6"/>
      <c r="H55" s="6"/>
      <c r="I55" s="6"/>
      <c r="J55" s="6"/>
      <c r="K55" s="6"/>
      <c r="L55" s="6"/>
      <c r="M55" s="6"/>
      <c r="N55" s="6"/>
      <c r="O55" s="13" t="s">
        <v>0</v>
      </c>
      <c r="P55" s="45">
        <f aca="true" t="shared" si="20" ref="P55:Y55">Q54</f>
        <v>1</v>
      </c>
      <c r="Q55" s="6">
        <f t="shared" si="20"/>
        <v>1</v>
      </c>
      <c r="R55" s="6">
        <f t="shared" si="20"/>
        <v>0</v>
      </c>
      <c r="S55" s="6">
        <f t="shared" si="20"/>
        <v>1</v>
      </c>
      <c r="T55" s="6">
        <f t="shared" si="20"/>
        <v>1</v>
      </c>
      <c r="U55" s="6">
        <f t="shared" si="20"/>
        <v>0</v>
      </c>
      <c r="V55" s="6">
        <f t="shared" si="20"/>
        <v>1</v>
      </c>
      <c r="W55" s="6">
        <f t="shared" si="20"/>
        <v>1</v>
      </c>
      <c r="X55" s="6">
        <f t="shared" si="20"/>
        <v>0</v>
      </c>
      <c r="Y55" s="6">
        <f t="shared" si="20"/>
        <v>1</v>
      </c>
      <c r="Z55" s="10">
        <v>0</v>
      </c>
      <c r="AA55" s="6"/>
      <c r="AB55" s="44" t="str">
        <f>_XLL.DEZINHEX((Z55*1)+(Y55*2)+(X55*4)+(W55*8)+(V55*16)+(U55*32)+(T55*64)+(S55*128)+(R55*256)+(Q55*512)+(P55*1024))</f>
        <v>6DA</v>
      </c>
      <c r="AC55" s="6" t="s">
        <v>3</v>
      </c>
      <c r="AD55" s="7"/>
    </row>
    <row r="56" spans="6:30" ht="12.75">
      <c r="F56" s="41"/>
      <c r="G56" s="6"/>
      <c r="H56" s="6"/>
      <c r="I56" s="6"/>
      <c r="J56" s="6"/>
      <c r="K56" s="6"/>
      <c r="L56" s="10"/>
      <c r="M56" s="6"/>
      <c r="N56" s="6"/>
      <c r="O56" s="12" t="s">
        <v>1</v>
      </c>
      <c r="P56" s="6">
        <v>1</v>
      </c>
      <c r="Q56" s="6">
        <v>0</v>
      </c>
      <c r="R56" s="6">
        <v>1</v>
      </c>
      <c r="S56" s="6">
        <v>1</v>
      </c>
      <c r="T56" s="6">
        <v>0</v>
      </c>
      <c r="U56" s="6">
        <v>1</v>
      </c>
      <c r="V56" s="6">
        <v>1</v>
      </c>
      <c r="W56" s="6">
        <v>1</v>
      </c>
      <c r="X56" s="6">
        <v>0</v>
      </c>
      <c r="Y56" s="6">
        <v>0</v>
      </c>
      <c r="Z56" s="6">
        <v>1</v>
      </c>
      <c r="AA56" s="6"/>
      <c r="AB56" s="44" t="str">
        <f>_XLL.DEZINHEX((Z56*1)+(Y56*2)+(X56*4)+(W56*8)+(V56*16)+(U56*32)+(T56*64)+(S56*128)+(R56*256)+(Q56*512)+(P56*1024))</f>
        <v>5B9</v>
      </c>
      <c r="AC56" s="6"/>
      <c r="AD56" s="7"/>
    </row>
    <row r="57" spans="6:30" ht="12.75">
      <c r="F57" s="41"/>
      <c r="G57" s="6"/>
      <c r="H57" s="6"/>
      <c r="I57" s="6"/>
      <c r="J57" s="6"/>
      <c r="K57" s="6"/>
      <c r="L57" s="10"/>
      <c r="M57" s="9"/>
      <c r="N57" s="9"/>
      <c r="O57" s="14" t="s">
        <v>2</v>
      </c>
      <c r="P57" s="9">
        <f aca="true" t="shared" si="21" ref="P57:Z57">IF(P55=P56,0,1)</f>
        <v>0</v>
      </c>
      <c r="Q57" s="9">
        <f t="shared" si="21"/>
        <v>1</v>
      </c>
      <c r="R57" s="9">
        <f t="shared" si="21"/>
        <v>1</v>
      </c>
      <c r="S57" s="9">
        <f t="shared" si="21"/>
        <v>0</v>
      </c>
      <c r="T57" s="9">
        <f t="shared" si="21"/>
        <v>1</v>
      </c>
      <c r="U57" s="9">
        <f t="shared" si="21"/>
        <v>1</v>
      </c>
      <c r="V57" s="9">
        <f t="shared" si="21"/>
        <v>0</v>
      </c>
      <c r="W57" s="9">
        <f t="shared" si="21"/>
        <v>0</v>
      </c>
      <c r="X57" s="9">
        <f t="shared" si="21"/>
        <v>0</v>
      </c>
      <c r="Y57" s="9">
        <f t="shared" si="21"/>
        <v>1</v>
      </c>
      <c r="Z57" s="9">
        <f t="shared" si="21"/>
        <v>1</v>
      </c>
      <c r="AA57" s="10"/>
      <c r="AB57" s="44" t="str">
        <f>_XLL.DEZINHEX((Z57*1)+(Y57*2)+(X57*4)+(W57*8)+(V57*16)+(U57*32)+(T57*64)+(S57*128)+(R57*256)+(Q57*512)+(P57*1024))</f>
        <v>363</v>
      </c>
      <c r="AC57" s="13" t="str">
        <f>IF(P55=1,"XOR aktiv","-")</f>
        <v>XOR aktiv</v>
      </c>
      <c r="AD57" s="7"/>
    </row>
    <row r="58" spans="6:30" ht="12.75">
      <c r="F58" s="41"/>
      <c r="G58" s="6"/>
      <c r="H58" s="6"/>
      <c r="I58" s="6"/>
      <c r="J58" s="6"/>
      <c r="K58" s="6"/>
      <c r="L58" s="10"/>
      <c r="M58" s="10"/>
      <c r="N58" s="10"/>
      <c r="O58" s="43" t="s">
        <v>41</v>
      </c>
      <c r="P58" s="10">
        <f aca="true" t="shared" si="22" ref="P58:Z58">IF($P55=1,P57,P55)</f>
        <v>0</v>
      </c>
      <c r="Q58" s="10">
        <f t="shared" si="22"/>
        <v>1</v>
      </c>
      <c r="R58" s="10">
        <f t="shared" si="22"/>
        <v>1</v>
      </c>
      <c r="S58" s="10">
        <f t="shared" si="22"/>
        <v>0</v>
      </c>
      <c r="T58" s="10">
        <f t="shared" si="22"/>
        <v>1</v>
      </c>
      <c r="U58" s="10">
        <f t="shared" si="22"/>
        <v>1</v>
      </c>
      <c r="V58" s="10">
        <f t="shared" si="22"/>
        <v>0</v>
      </c>
      <c r="W58" s="10">
        <f t="shared" si="22"/>
        <v>0</v>
      </c>
      <c r="X58" s="10">
        <f t="shared" si="22"/>
        <v>0</v>
      </c>
      <c r="Y58" s="10">
        <f t="shared" si="22"/>
        <v>1</v>
      </c>
      <c r="Z58" s="10">
        <f t="shared" si="22"/>
        <v>1</v>
      </c>
      <c r="AA58" s="10"/>
      <c r="AB58" s="44" t="str">
        <f>_XLL.DEZINHEX((Z58*1)+(Y58*2)+(X58*4)+(W58*8)+(V58*16)+(U58*32)+(T58*64)+(S58*128)+(R58*256)+(Q58*512)+(P58*1024))</f>
        <v>363</v>
      </c>
      <c r="AD58" s="7"/>
    </row>
    <row r="59" spans="6:30" ht="12.75">
      <c r="F59" s="41"/>
      <c r="G59" s="6"/>
      <c r="H59" s="6"/>
      <c r="I59" s="6"/>
      <c r="J59" s="6"/>
      <c r="K59" s="6"/>
      <c r="L59" s="6"/>
      <c r="M59" s="6"/>
      <c r="N59" s="6"/>
      <c r="O59" s="13" t="s">
        <v>0</v>
      </c>
      <c r="P59" s="45">
        <f aca="true" t="shared" si="23" ref="P59:Y59">Q58</f>
        <v>1</v>
      </c>
      <c r="Q59" s="6">
        <f t="shared" si="23"/>
        <v>1</v>
      </c>
      <c r="R59" s="6">
        <f t="shared" si="23"/>
        <v>0</v>
      </c>
      <c r="S59" s="6">
        <f t="shared" si="23"/>
        <v>1</v>
      </c>
      <c r="T59" s="6">
        <f t="shared" si="23"/>
        <v>1</v>
      </c>
      <c r="U59" s="6">
        <f t="shared" si="23"/>
        <v>0</v>
      </c>
      <c r="V59" s="6">
        <f t="shared" si="23"/>
        <v>0</v>
      </c>
      <c r="W59" s="6">
        <f t="shared" si="23"/>
        <v>0</v>
      </c>
      <c r="X59" s="6">
        <f t="shared" si="23"/>
        <v>1</v>
      </c>
      <c r="Y59" s="6">
        <f t="shared" si="23"/>
        <v>1</v>
      </c>
      <c r="Z59" s="10">
        <v>0</v>
      </c>
      <c r="AA59" s="6"/>
      <c r="AB59" s="44" t="str">
        <f>_XLL.DEZINHEX((Z59*1)+(Y59*2)+(X59*4)+(W59*8)+(V59*16)+(U59*32)+(T59*64)+(S59*128)+(R59*256)+(Q59*512)+(P59*1024))</f>
        <v>6C6</v>
      </c>
      <c r="AC59" s="6" t="s">
        <v>4</v>
      </c>
      <c r="AD59" s="7"/>
    </row>
    <row r="60" spans="6:30" ht="12.75">
      <c r="F60" s="41"/>
      <c r="G60" s="6"/>
      <c r="H60" s="6"/>
      <c r="I60" s="6"/>
      <c r="J60" s="6"/>
      <c r="K60" s="6"/>
      <c r="L60" s="10"/>
      <c r="M60" s="6"/>
      <c r="N60" s="6"/>
      <c r="O60" s="12" t="s">
        <v>1</v>
      </c>
      <c r="P60" s="6">
        <v>1</v>
      </c>
      <c r="Q60" s="6">
        <v>0</v>
      </c>
      <c r="R60" s="6">
        <v>1</v>
      </c>
      <c r="S60" s="6">
        <v>1</v>
      </c>
      <c r="T60" s="6">
        <v>0</v>
      </c>
      <c r="U60" s="6">
        <v>1</v>
      </c>
      <c r="V60" s="6">
        <v>1</v>
      </c>
      <c r="W60" s="6">
        <v>1</v>
      </c>
      <c r="X60" s="6">
        <v>0</v>
      </c>
      <c r="Y60" s="6">
        <v>0</v>
      </c>
      <c r="Z60" s="6">
        <v>1</v>
      </c>
      <c r="AA60" s="6"/>
      <c r="AB60" s="44" t="str">
        <f>_XLL.DEZINHEX((Z60*1)+(Y60*2)+(X60*4)+(W60*8)+(V60*16)+(U60*32)+(T60*64)+(S60*128)+(R60*256)+(Q60*512)+(P60*1024))</f>
        <v>5B9</v>
      </c>
      <c r="AD60" s="7"/>
    </row>
    <row r="61" spans="6:30" ht="12.75">
      <c r="F61" s="41"/>
      <c r="G61" s="6"/>
      <c r="H61" s="6"/>
      <c r="I61" s="6"/>
      <c r="J61" s="6"/>
      <c r="K61" s="6"/>
      <c r="L61" s="10"/>
      <c r="M61" s="9"/>
      <c r="N61" s="9"/>
      <c r="O61" s="14" t="s">
        <v>2</v>
      </c>
      <c r="P61" s="9">
        <f aca="true" t="shared" si="24" ref="P61:Z61">IF(P59=P60,0,1)</f>
        <v>0</v>
      </c>
      <c r="Q61" s="9">
        <f t="shared" si="24"/>
        <v>1</v>
      </c>
      <c r="R61" s="9">
        <f t="shared" si="24"/>
        <v>1</v>
      </c>
      <c r="S61" s="9">
        <f t="shared" si="24"/>
        <v>0</v>
      </c>
      <c r="T61" s="9">
        <f t="shared" si="24"/>
        <v>1</v>
      </c>
      <c r="U61" s="9">
        <f t="shared" si="24"/>
        <v>1</v>
      </c>
      <c r="V61" s="9">
        <f t="shared" si="24"/>
        <v>1</v>
      </c>
      <c r="W61" s="9">
        <f t="shared" si="24"/>
        <v>1</v>
      </c>
      <c r="X61" s="9">
        <f t="shared" si="24"/>
        <v>1</v>
      </c>
      <c r="Y61" s="9">
        <f t="shared" si="24"/>
        <v>1</v>
      </c>
      <c r="Z61" s="9">
        <f t="shared" si="24"/>
        <v>1</v>
      </c>
      <c r="AA61" s="10"/>
      <c r="AB61" s="44" t="str">
        <f>_XLL.DEZINHEX((Z61*1)+(Y61*2)+(X61*4)+(W61*8)+(V61*16)+(U61*32)+(T61*64)+(S61*128)+(R61*256)+(Q61*512)+(P61*1024))</f>
        <v>37F</v>
      </c>
      <c r="AC61" s="13" t="str">
        <f>IF(P59=1,"XOR aktiv","-")</f>
        <v>XOR aktiv</v>
      </c>
      <c r="AD61" s="7"/>
    </row>
    <row r="62" spans="6:30" ht="12.75">
      <c r="F62" s="41"/>
      <c r="G62" s="6"/>
      <c r="H62" s="6"/>
      <c r="I62" s="6"/>
      <c r="J62" s="6"/>
      <c r="K62" s="6"/>
      <c r="L62" s="10"/>
      <c r="M62" s="10"/>
      <c r="N62" s="10"/>
      <c r="O62" s="43" t="s">
        <v>41</v>
      </c>
      <c r="P62" s="10">
        <f aca="true" t="shared" si="25" ref="P62:Z62">IF($P59=1,P61,P59)</f>
        <v>0</v>
      </c>
      <c r="Q62" s="10">
        <f t="shared" si="25"/>
        <v>1</v>
      </c>
      <c r="R62" s="10">
        <f t="shared" si="25"/>
        <v>1</v>
      </c>
      <c r="S62" s="10">
        <f t="shared" si="25"/>
        <v>0</v>
      </c>
      <c r="T62" s="10">
        <f t="shared" si="25"/>
        <v>1</v>
      </c>
      <c r="U62" s="10">
        <f t="shared" si="25"/>
        <v>1</v>
      </c>
      <c r="V62" s="10">
        <f t="shared" si="25"/>
        <v>1</v>
      </c>
      <c r="W62" s="10">
        <f t="shared" si="25"/>
        <v>1</v>
      </c>
      <c r="X62" s="10">
        <f t="shared" si="25"/>
        <v>1</v>
      </c>
      <c r="Y62" s="10">
        <f t="shared" si="25"/>
        <v>1</v>
      </c>
      <c r="Z62" s="10">
        <f t="shared" si="25"/>
        <v>1</v>
      </c>
      <c r="AA62" s="10"/>
      <c r="AB62" s="44" t="str">
        <f>_XLL.DEZINHEX((Z62*1)+(Y62*2)+(X62*4)+(W62*8)+(V62*16)+(U62*32)+(T62*64)+(S62*128)+(R62*256)+(Q62*512)+(P62*1024))</f>
        <v>37F</v>
      </c>
      <c r="AD62" s="7"/>
    </row>
    <row r="63" spans="6:30" ht="12.75">
      <c r="F63" s="41"/>
      <c r="G63" s="6"/>
      <c r="H63" s="6"/>
      <c r="I63" s="6"/>
      <c r="J63" s="6"/>
      <c r="K63" s="6"/>
      <c r="L63" s="6"/>
      <c r="M63" s="6"/>
      <c r="N63" s="6"/>
      <c r="O63" s="13" t="s">
        <v>0</v>
      </c>
      <c r="P63" s="45">
        <f aca="true" t="shared" si="26" ref="P63:Y63">Q62</f>
        <v>1</v>
      </c>
      <c r="Q63" s="6">
        <f t="shared" si="26"/>
        <v>1</v>
      </c>
      <c r="R63" s="6">
        <f t="shared" si="26"/>
        <v>0</v>
      </c>
      <c r="S63" s="6">
        <f t="shared" si="26"/>
        <v>1</v>
      </c>
      <c r="T63" s="6">
        <f t="shared" si="26"/>
        <v>1</v>
      </c>
      <c r="U63" s="6">
        <f t="shared" si="26"/>
        <v>1</v>
      </c>
      <c r="V63" s="6">
        <f t="shared" si="26"/>
        <v>1</v>
      </c>
      <c r="W63" s="6">
        <f t="shared" si="26"/>
        <v>1</v>
      </c>
      <c r="X63" s="6">
        <f t="shared" si="26"/>
        <v>1</v>
      </c>
      <c r="Y63" s="6">
        <f t="shared" si="26"/>
        <v>1</v>
      </c>
      <c r="Z63" s="10">
        <v>0</v>
      </c>
      <c r="AA63" s="6"/>
      <c r="AB63" s="44" t="str">
        <f>_XLL.DEZINHEX((Z63*1)+(Y63*2)+(X63*4)+(W63*8)+(V63*16)+(U63*32)+(T63*64)+(S63*128)+(R63*256)+(Q63*512)+(P63*1024))</f>
        <v>6FE</v>
      </c>
      <c r="AC63" s="6" t="s">
        <v>5</v>
      </c>
      <c r="AD63" s="7"/>
    </row>
    <row r="64" spans="6:30" ht="12.75">
      <c r="F64" s="41"/>
      <c r="G64" s="6"/>
      <c r="H64" s="6"/>
      <c r="I64" s="6"/>
      <c r="J64" s="6"/>
      <c r="K64" s="6"/>
      <c r="L64" s="10"/>
      <c r="M64" s="6"/>
      <c r="N64" s="6"/>
      <c r="O64" s="12" t="s">
        <v>1</v>
      </c>
      <c r="P64" s="6">
        <v>1</v>
      </c>
      <c r="Q64" s="6">
        <v>0</v>
      </c>
      <c r="R64" s="6">
        <v>1</v>
      </c>
      <c r="S64" s="6">
        <v>1</v>
      </c>
      <c r="T64" s="6">
        <v>0</v>
      </c>
      <c r="U64" s="6">
        <v>1</v>
      </c>
      <c r="V64" s="6">
        <v>1</v>
      </c>
      <c r="W64" s="6">
        <v>1</v>
      </c>
      <c r="X64" s="6">
        <v>0</v>
      </c>
      <c r="Y64" s="6">
        <v>0</v>
      </c>
      <c r="Z64" s="6">
        <v>1</v>
      </c>
      <c r="AA64" s="6"/>
      <c r="AB64" s="44" t="str">
        <f>_XLL.DEZINHEX((Z64*1)+(Y64*2)+(X64*4)+(W64*8)+(V64*16)+(U64*32)+(T64*64)+(S64*128)+(R64*256)+(Q64*512)+(P64*1024))</f>
        <v>5B9</v>
      </c>
      <c r="AD64" s="7"/>
    </row>
    <row r="65" spans="6:30" ht="12.75">
      <c r="F65" s="41"/>
      <c r="G65" s="6"/>
      <c r="H65" s="6"/>
      <c r="I65" s="6"/>
      <c r="J65" s="6"/>
      <c r="K65" s="6"/>
      <c r="L65" s="10"/>
      <c r="M65" s="9"/>
      <c r="N65" s="9"/>
      <c r="O65" s="14" t="s">
        <v>2</v>
      </c>
      <c r="P65" s="9">
        <f aca="true" t="shared" si="27" ref="P65:Z65">IF(P63=P64,0,1)</f>
        <v>0</v>
      </c>
      <c r="Q65" s="9">
        <f t="shared" si="27"/>
        <v>1</v>
      </c>
      <c r="R65" s="9">
        <f t="shared" si="27"/>
        <v>1</v>
      </c>
      <c r="S65" s="9">
        <f t="shared" si="27"/>
        <v>0</v>
      </c>
      <c r="T65" s="9">
        <f t="shared" si="27"/>
        <v>1</v>
      </c>
      <c r="U65" s="9">
        <f t="shared" si="27"/>
        <v>0</v>
      </c>
      <c r="V65" s="9">
        <f t="shared" si="27"/>
        <v>0</v>
      </c>
      <c r="W65" s="9">
        <f t="shared" si="27"/>
        <v>0</v>
      </c>
      <c r="X65" s="9">
        <f t="shared" si="27"/>
        <v>1</v>
      </c>
      <c r="Y65" s="9">
        <f t="shared" si="27"/>
        <v>1</v>
      </c>
      <c r="Z65" s="9">
        <f t="shared" si="27"/>
        <v>1</v>
      </c>
      <c r="AA65" s="10"/>
      <c r="AB65" s="44" t="str">
        <f>_XLL.DEZINHEX((Z65*1)+(Y65*2)+(X65*4)+(W65*8)+(V65*16)+(U65*32)+(T65*64)+(S65*128)+(R65*256)+(Q65*512)+(P65*1024))</f>
        <v>347</v>
      </c>
      <c r="AC65" s="13" t="str">
        <f>IF(P63=1,"XOR aktiv","-")</f>
        <v>XOR aktiv</v>
      </c>
      <c r="AD65" s="7"/>
    </row>
    <row r="66" spans="6:30" ht="12.75">
      <c r="F66" s="41"/>
      <c r="G66" s="6"/>
      <c r="H66" s="6"/>
      <c r="I66" s="6"/>
      <c r="J66" s="6"/>
      <c r="K66" s="6"/>
      <c r="L66" s="10"/>
      <c r="M66" s="10"/>
      <c r="N66" s="10"/>
      <c r="O66" s="43" t="s">
        <v>41</v>
      </c>
      <c r="P66" s="10">
        <f aca="true" t="shared" si="28" ref="P66:Z66">IF($P63=1,P65,P63)</f>
        <v>0</v>
      </c>
      <c r="Q66" s="10">
        <f t="shared" si="28"/>
        <v>1</v>
      </c>
      <c r="R66" s="10">
        <f t="shared" si="28"/>
        <v>1</v>
      </c>
      <c r="S66" s="10">
        <f t="shared" si="28"/>
        <v>0</v>
      </c>
      <c r="T66" s="10">
        <f t="shared" si="28"/>
        <v>1</v>
      </c>
      <c r="U66" s="10">
        <f t="shared" si="28"/>
        <v>0</v>
      </c>
      <c r="V66" s="10">
        <f t="shared" si="28"/>
        <v>0</v>
      </c>
      <c r="W66" s="10">
        <f t="shared" si="28"/>
        <v>0</v>
      </c>
      <c r="X66" s="10">
        <f t="shared" si="28"/>
        <v>1</v>
      </c>
      <c r="Y66" s="10">
        <f t="shared" si="28"/>
        <v>1</v>
      </c>
      <c r="Z66" s="10">
        <f t="shared" si="28"/>
        <v>1</v>
      </c>
      <c r="AA66" s="10"/>
      <c r="AB66" s="44" t="str">
        <f>_XLL.DEZINHEX((Z66*1)+(Y66*2)+(X66*4)+(W66*8)+(V66*16)+(U66*32)+(T66*64)+(S66*128)+(R66*256)+(Q66*512)+(P66*1024))</f>
        <v>347</v>
      </c>
      <c r="AC66" s="6"/>
      <c r="AD66" s="7"/>
    </row>
    <row r="67" spans="6:30" ht="12.75">
      <c r="F67" s="41"/>
      <c r="G67" s="6"/>
      <c r="H67" s="6"/>
      <c r="I67" s="6"/>
      <c r="J67" s="6"/>
      <c r="K67" s="6"/>
      <c r="L67" s="6"/>
      <c r="M67" s="6"/>
      <c r="N67" s="6"/>
      <c r="O67" s="13" t="s">
        <v>0</v>
      </c>
      <c r="P67" s="45">
        <f aca="true" t="shared" si="29" ref="P67:Y67">Q66</f>
        <v>1</v>
      </c>
      <c r="Q67" s="6">
        <f t="shared" si="29"/>
        <v>1</v>
      </c>
      <c r="R67" s="6">
        <f t="shared" si="29"/>
        <v>0</v>
      </c>
      <c r="S67" s="6">
        <f t="shared" si="29"/>
        <v>1</v>
      </c>
      <c r="T67" s="6">
        <f t="shared" si="29"/>
        <v>0</v>
      </c>
      <c r="U67" s="6">
        <f t="shared" si="29"/>
        <v>0</v>
      </c>
      <c r="V67" s="6">
        <f t="shared" si="29"/>
        <v>0</v>
      </c>
      <c r="W67" s="6">
        <f t="shared" si="29"/>
        <v>1</v>
      </c>
      <c r="X67" s="6">
        <f t="shared" si="29"/>
        <v>1</v>
      </c>
      <c r="Y67" s="6">
        <f t="shared" si="29"/>
        <v>1</v>
      </c>
      <c r="Z67" s="10">
        <v>0</v>
      </c>
      <c r="AA67" s="6"/>
      <c r="AB67" s="44" t="str">
        <f>_XLL.DEZINHEX((Z67*1)+(Y67*2)+(X67*4)+(W67*8)+(V67*16)+(U67*32)+(T67*64)+(S67*128)+(R67*256)+(Q67*512)+(P67*1024))</f>
        <v>68E</v>
      </c>
      <c r="AC67" s="6" t="s">
        <v>6</v>
      </c>
      <c r="AD67" s="7"/>
    </row>
    <row r="68" spans="6:30" ht="12.75">
      <c r="F68" s="41"/>
      <c r="G68" s="6"/>
      <c r="H68" s="6"/>
      <c r="I68" s="6"/>
      <c r="J68" s="6"/>
      <c r="K68" s="6"/>
      <c r="L68" s="10"/>
      <c r="M68" s="6"/>
      <c r="N68" s="6"/>
      <c r="O68" s="12" t="s">
        <v>1</v>
      </c>
      <c r="P68" s="6">
        <v>1</v>
      </c>
      <c r="Q68" s="6">
        <v>0</v>
      </c>
      <c r="R68" s="6">
        <v>1</v>
      </c>
      <c r="S68" s="6">
        <v>1</v>
      </c>
      <c r="T68" s="6">
        <v>0</v>
      </c>
      <c r="U68" s="6">
        <v>1</v>
      </c>
      <c r="V68" s="6">
        <v>1</v>
      </c>
      <c r="W68" s="6">
        <v>1</v>
      </c>
      <c r="X68" s="6">
        <v>0</v>
      </c>
      <c r="Y68" s="6">
        <v>0</v>
      </c>
      <c r="Z68" s="6">
        <v>1</v>
      </c>
      <c r="AA68" s="6"/>
      <c r="AB68" s="44" t="str">
        <f>_XLL.DEZINHEX((Z68*1)+(Y68*2)+(X68*4)+(W68*8)+(V68*16)+(U68*32)+(T68*64)+(S68*128)+(R68*256)+(Q68*512)+(P68*1024))</f>
        <v>5B9</v>
      </c>
      <c r="AC68" s="6"/>
      <c r="AD68" s="7"/>
    </row>
    <row r="69" spans="6:30" ht="12.75">
      <c r="F69" s="41"/>
      <c r="G69" s="6"/>
      <c r="H69" s="6"/>
      <c r="I69" s="6"/>
      <c r="J69" s="6"/>
      <c r="K69" s="6"/>
      <c r="L69" s="10"/>
      <c r="M69" s="9"/>
      <c r="N69" s="9"/>
      <c r="O69" s="14" t="s">
        <v>2</v>
      </c>
      <c r="P69" s="9">
        <f aca="true" t="shared" si="30" ref="P69:Z69">IF(P67=P68,0,1)</f>
        <v>0</v>
      </c>
      <c r="Q69" s="9">
        <f t="shared" si="30"/>
        <v>1</v>
      </c>
      <c r="R69" s="9">
        <f t="shared" si="30"/>
        <v>1</v>
      </c>
      <c r="S69" s="9">
        <f t="shared" si="30"/>
        <v>0</v>
      </c>
      <c r="T69" s="9">
        <f t="shared" si="30"/>
        <v>0</v>
      </c>
      <c r="U69" s="9">
        <f t="shared" si="30"/>
        <v>1</v>
      </c>
      <c r="V69" s="9">
        <f t="shared" si="30"/>
        <v>1</v>
      </c>
      <c r="W69" s="9">
        <f t="shared" si="30"/>
        <v>0</v>
      </c>
      <c r="X69" s="9">
        <f t="shared" si="30"/>
        <v>1</v>
      </c>
      <c r="Y69" s="9">
        <f t="shared" si="30"/>
        <v>1</v>
      </c>
      <c r="Z69" s="9">
        <f t="shared" si="30"/>
        <v>1</v>
      </c>
      <c r="AA69" s="10"/>
      <c r="AB69" s="44" t="str">
        <f>_XLL.DEZINHEX((Z69*1)+(Y69*2)+(X69*4)+(W69*8)+(V69*16)+(U69*32)+(T69*64)+(S69*128)+(R69*256)+(Q69*512)+(P69*1024))</f>
        <v>337</v>
      </c>
      <c r="AC69" s="13" t="str">
        <f>IF(P67=1,"XOR aktiv","-")</f>
        <v>XOR aktiv</v>
      </c>
      <c r="AD69" s="7"/>
    </row>
    <row r="70" spans="6:30" ht="12.75">
      <c r="F70" s="41"/>
      <c r="G70" s="6"/>
      <c r="H70" s="6"/>
      <c r="I70" s="6"/>
      <c r="J70" s="6"/>
      <c r="K70" s="6"/>
      <c r="L70" s="10"/>
      <c r="M70" s="10"/>
      <c r="N70" s="10"/>
      <c r="O70" s="43" t="s">
        <v>41</v>
      </c>
      <c r="P70" s="10">
        <f aca="true" t="shared" si="31" ref="P70:Z70">IF($P67=1,P69,P67)</f>
        <v>0</v>
      </c>
      <c r="Q70" s="10">
        <f t="shared" si="31"/>
        <v>1</v>
      </c>
      <c r="R70" s="10">
        <f t="shared" si="31"/>
        <v>1</v>
      </c>
      <c r="S70" s="10">
        <f t="shared" si="31"/>
        <v>0</v>
      </c>
      <c r="T70" s="10">
        <f t="shared" si="31"/>
        <v>0</v>
      </c>
      <c r="U70" s="10">
        <f t="shared" si="31"/>
        <v>1</v>
      </c>
      <c r="V70" s="10">
        <f t="shared" si="31"/>
        <v>1</v>
      </c>
      <c r="W70" s="10">
        <f t="shared" si="31"/>
        <v>0</v>
      </c>
      <c r="X70" s="10">
        <f t="shared" si="31"/>
        <v>1</v>
      </c>
      <c r="Y70" s="10">
        <f t="shared" si="31"/>
        <v>1</v>
      </c>
      <c r="Z70" s="10">
        <f t="shared" si="31"/>
        <v>1</v>
      </c>
      <c r="AA70" s="10"/>
      <c r="AB70" s="44" t="str">
        <f>_XLL.DEZINHEX((Z70*1)+(Y70*2)+(X70*4)+(W70*8)+(V70*16)+(U70*32)+(T70*64)+(S70*128)+(R70*256)+(Q70*512)+(P70*1024))</f>
        <v>337</v>
      </c>
      <c r="AC70" s="6"/>
      <c r="AD70" s="7"/>
    </row>
    <row r="71" spans="6:30" ht="12.75">
      <c r="F71" s="41"/>
      <c r="G71" s="6"/>
      <c r="H71" s="6"/>
      <c r="I71" s="6"/>
      <c r="J71" s="6"/>
      <c r="K71" s="6"/>
      <c r="L71" s="6"/>
      <c r="M71" s="6"/>
      <c r="N71" s="6"/>
      <c r="O71" s="13" t="s">
        <v>0</v>
      </c>
      <c r="P71" s="45">
        <f aca="true" t="shared" si="32" ref="P71:Y71">Q70</f>
        <v>1</v>
      </c>
      <c r="Q71" s="6">
        <f t="shared" si="32"/>
        <v>1</v>
      </c>
      <c r="R71" s="6">
        <f t="shared" si="32"/>
        <v>0</v>
      </c>
      <c r="S71" s="6">
        <f t="shared" si="32"/>
        <v>0</v>
      </c>
      <c r="T71" s="6">
        <f t="shared" si="32"/>
        <v>1</v>
      </c>
      <c r="U71" s="6">
        <f t="shared" si="32"/>
        <v>1</v>
      </c>
      <c r="V71" s="6">
        <f t="shared" si="32"/>
        <v>0</v>
      </c>
      <c r="W71" s="6">
        <f t="shared" si="32"/>
        <v>1</v>
      </c>
      <c r="X71" s="6">
        <f t="shared" si="32"/>
        <v>1</v>
      </c>
      <c r="Y71" s="6">
        <f t="shared" si="32"/>
        <v>1</v>
      </c>
      <c r="Z71" s="10">
        <v>0</v>
      </c>
      <c r="AA71" s="6"/>
      <c r="AB71" s="44" t="str">
        <f>_XLL.DEZINHEX((Z71*1)+(Y71*2)+(X71*4)+(W71*8)+(V71*16)+(U71*32)+(T71*64)+(S71*128)+(R71*256)+(Q71*512)+(P71*1024))</f>
        <v>66E</v>
      </c>
      <c r="AC71" s="6" t="s">
        <v>7</v>
      </c>
      <c r="AD71" s="7"/>
    </row>
    <row r="72" spans="6:30" ht="12.75">
      <c r="F72" s="41"/>
      <c r="G72" s="6"/>
      <c r="H72" s="6"/>
      <c r="I72" s="6"/>
      <c r="J72" s="6"/>
      <c r="K72" s="6"/>
      <c r="L72" s="10"/>
      <c r="M72" s="6"/>
      <c r="N72" s="6"/>
      <c r="O72" s="12" t="s">
        <v>1</v>
      </c>
      <c r="P72" s="6">
        <v>1</v>
      </c>
      <c r="Q72" s="6">
        <v>0</v>
      </c>
      <c r="R72" s="6">
        <v>1</v>
      </c>
      <c r="S72" s="6">
        <v>1</v>
      </c>
      <c r="T72" s="6">
        <v>0</v>
      </c>
      <c r="U72" s="6">
        <v>1</v>
      </c>
      <c r="V72" s="6">
        <v>1</v>
      </c>
      <c r="W72" s="6">
        <v>1</v>
      </c>
      <c r="X72" s="6">
        <v>0</v>
      </c>
      <c r="Y72" s="6">
        <v>0</v>
      </c>
      <c r="Z72" s="6">
        <v>1</v>
      </c>
      <c r="AA72" s="6"/>
      <c r="AB72" s="44" t="str">
        <f>_XLL.DEZINHEX((Z72*1)+(Y72*2)+(X72*4)+(W72*8)+(V72*16)+(U72*32)+(T72*64)+(S72*128)+(R72*256)+(Q72*512)+(P72*1024))</f>
        <v>5B9</v>
      </c>
      <c r="AD72" s="7"/>
    </row>
    <row r="73" spans="6:30" ht="12.75">
      <c r="F73" s="41"/>
      <c r="G73" s="6"/>
      <c r="H73" s="6"/>
      <c r="I73" s="6"/>
      <c r="J73" s="6"/>
      <c r="K73" s="6"/>
      <c r="L73" s="10"/>
      <c r="M73" s="9"/>
      <c r="N73" s="9"/>
      <c r="O73" s="14" t="s">
        <v>2</v>
      </c>
      <c r="P73" s="9">
        <f aca="true" t="shared" si="33" ref="P73:Z73">IF(P71=P72,0,1)</f>
        <v>0</v>
      </c>
      <c r="Q73" s="9">
        <f t="shared" si="33"/>
        <v>1</v>
      </c>
      <c r="R73" s="9">
        <f t="shared" si="33"/>
        <v>1</v>
      </c>
      <c r="S73" s="9">
        <f t="shared" si="33"/>
        <v>1</v>
      </c>
      <c r="T73" s="9">
        <f t="shared" si="33"/>
        <v>1</v>
      </c>
      <c r="U73" s="9">
        <f t="shared" si="33"/>
        <v>0</v>
      </c>
      <c r="V73" s="9">
        <f t="shared" si="33"/>
        <v>1</v>
      </c>
      <c r="W73" s="9">
        <f t="shared" si="33"/>
        <v>0</v>
      </c>
      <c r="X73" s="9">
        <f t="shared" si="33"/>
        <v>1</v>
      </c>
      <c r="Y73" s="9">
        <f t="shared" si="33"/>
        <v>1</v>
      </c>
      <c r="Z73" s="9">
        <f t="shared" si="33"/>
        <v>1</v>
      </c>
      <c r="AA73" s="10"/>
      <c r="AB73" s="44" t="str">
        <f>_XLL.DEZINHEX((Z73*1)+(Y73*2)+(X73*4)+(W73*8)+(V73*16)+(U73*32)+(T73*64)+(S73*128)+(R73*256)+(Q73*512)+(P73*1024))</f>
        <v>3D7</v>
      </c>
      <c r="AC73" s="13" t="str">
        <f>IF(P71=1,"XOR aktiv","-")</f>
        <v>XOR aktiv</v>
      </c>
      <c r="AD73" s="7"/>
    </row>
    <row r="74" spans="6:30" ht="12.75">
      <c r="F74" s="41"/>
      <c r="G74" s="6"/>
      <c r="H74" s="6"/>
      <c r="I74" s="6"/>
      <c r="J74" s="6"/>
      <c r="K74" s="6"/>
      <c r="L74" s="10"/>
      <c r="M74" s="10"/>
      <c r="N74" s="10"/>
      <c r="O74" s="43" t="s">
        <v>41</v>
      </c>
      <c r="P74" s="10">
        <f aca="true" t="shared" si="34" ref="P74:Z74">IF($P71=1,P73,P71)</f>
        <v>0</v>
      </c>
      <c r="Q74" s="10">
        <f t="shared" si="34"/>
        <v>1</v>
      </c>
      <c r="R74" s="10">
        <f t="shared" si="34"/>
        <v>1</v>
      </c>
      <c r="S74" s="10">
        <f t="shared" si="34"/>
        <v>1</v>
      </c>
      <c r="T74" s="10">
        <f t="shared" si="34"/>
        <v>1</v>
      </c>
      <c r="U74" s="10">
        <f t="shared" si="34"/>
        <v>0</v>
      </c>
      <c r="V74" s="10">
        <f t="shared" si="34"/>
        <v>1</v>
      </c>
      <c r="W74" s="10">
        <f t="shared" si="34"/>
        <v>0</v>
      </c>
      <c r="X74" s="10">
        <f t="shared" si="34"/>
        <v>1</v>
      </c>
      <c r="Y74" s="10">
        <f t="shared" si="34"/>
        <v>1</v>
      </c>
      <c r="Z74" s="10">
        <f t="shared" si="34"/>
        <v>1</v>
      </c>
      <c r="AA74" s="10"/>
      <c r="AB74" s="44" t="str">
        <f>_XLL.DEZINHEX((Z74*1)+(Y74*2)+(X74*4)+(W74*8)+(V74*16)+(U74*32)+(T74*64)+(S74*128)+(R74*256)+(Q74*512)+(P74*1024))</f>
        <v>3D7</v>
      </c>
      <c r="AD74" s="7"/>
    </row>
    <row r="75" spans="6:30" ht="12.75">
      <c r="F75" s="41"/>
      <c r="G75" s="6"/>
      <c r="H75" s="6"/>
      <c r="I75" s="6"/>
      <c r="J75" s="6"/>
      <c r="K75" s="6"/>
      <c r="L75" s="6"/>
      <c r="M75" s="6"/>
      <c r="N75" s="6"/>
      <c r="O75" s="13" t="s">
        <v>0</v>
      </c>
      <c r="P75" s="45">
        <f aca="true" t="shared" si="35" ref="P75:Y75">Q74</f>
        <v>1</v>
      </c>
      <c r="Q75" s="6">
        <f t="shared" si="35"/>
        <v>1</v>
      </c>
      <c r="R75" s="6">
        <f t="shared" si="35"/>
        <v>1</v>
      </c>
      <c r="S75" s="6">
        <f t="shared" si="35"/>
        <v>1</v>
      </c>
      <c r="T75" s="6">
        <f t="shared" si="35"/>
        <v>0</v>
      </c>
      <c r="U75" s="6">
        <f t="shared" si="35"/>
        <v>1</v>
      </c>
      <c r="V75" s="6">
        <f t="shared" si="35"/>
        <v>0</v>
      </c>
      <c r="W75" s="6">
        <f t="shared" si="35"/>
        <v>1</v>
      </c>
      <c r="X75" s="6">
        <f t="shared" si="35"/>
        <v>1</v>
      </c>
      <c r="Y75" s="6">
        <f t="shared" si="35"/>
        <v>1</v>
      </c>
      <c r="Z75" s="10">
        <v>0</v>
      </c>
      <c r="AA75" s="6"/>
      <c r="AB75" s="44" t="str">
        <f>_XLL.DEZINHEX((Z75*1)+(Y75*2)+(X75*4)+(W75*8)+(V75*16)+(U75*32)+(T75*64)+(S75*128)+(R75*256)+(Q75*512)+(P75*1024))</f>
        <v>7AE</v>
      </c>
      <c r="AC75" s="6" t="s">
        <v>8</v>
      </c>
      <c r="AD75" s="7"/>
    </row>
    <row r="76" spans="6:30" ht="12.75">
      <c r="F76" s="41"/>
      <c r="G76" s="6"/>
      <c r="H76" s="6"/>
      <c r="I76" s="6"/>
      <c r="J76" s="6"/>
      <c r="K76" s="6"/>
      <c r="L76" s="10"/>
      <c r="M76" s="6"/>
      <c r="N76" s="6"/>
      <c r="O76" s="12" t="s">
        <v>1</v>
      </c>
      <c r="P76" s="6">
        <v>1</v>
      </c>
      <c r="Q76" s="6">
        <v>0</v>
      </c>
      <c r="R76" s="6">
        <v>1</v>
      </c>
      <c r="S76" s="6">
        <v>1</v>
      </c>
      <c r="T76" s="6">
        <v>0</v>
      </c>
      <c r="U76" s="6">
        <v>1</v>
      </c>
      <c r="V76" s="6">
        <v>1</v>
      </c>
      <c r="W76" s="6">
        <v>1</v>
      </c>
      <c r="X76" s="6">
        <v>0</v>
      </c>
      <c r="Y76" s="6">
        <v>0</v>
      </c>
      <c r="Z76" s="6">
        <v>1</v>
      </c>
      <c r="AA76" s="6"/>
      <c r="AB76" s="44" t="str">
        <f>_XLL.DEZINHEX((Z76*1)+(Y76*2)+(X76*4)+(W76*8)+(V76*16)+(U76*32)+(T76*64)+(S76*128)+(R76*256)+(Q76*512)+(P76*1024))</f>
        <v>5B9</v>
      </c>
      <c r="AD76" s="7"/>
    </row>
    <row r="77" spans="6:30" ht="12.75">
      <c r="F77" s="41"/>
      <c r="G77" s="6"/>
      <c r="H77" s="6"/>
      <c r="I77" s="6"/>
      <c r="J77" s="6"/>
      <c r="K77" s="6"/>
      <c r="L77" s="10"/>
      <c r="M77" s="9"/>
      <c r="N77" s="9"/>
      <c r="O77" s="14" t="s">
        <v>2</v>
      </c>
      <c r="P77" s="9">
        <f aca="true" t="shared" si="36" ref="P77:Z77">IF(P75=P76,0,1)</f>
        <v>0</v>
      </c>
      <c r="Q77" s="9">
        <f t="shared" si="36"/>
        <v>1</v>
      </c>
      <c r="R77" s="9">
        <f t="shared" si="36"/>
        <v>0</v>
      </c>
      <c r="S77" s="9">
        <f t="shared" si="36"/>
        <v>0</v>
      </c>
      <c r="T77" s="9">
        <f t="shared" si="36"/>
        <v>0</v>
      </c>
      <c r="U77" s="9">
        <f t="shared" si="36"/>
        <v>0</v>
      </c>
      <c r="V77" s="9">
        <f t="shared" si="36"/>
        <v>1</v>
      </c>
      <c r="W77" s="9">
        <f t="shared" si="36"/>
        <v>0</v>
      </c>
      <c r="X77" s="9">
        <f t="shared" si="36"/>
        <v>1</v>
      </c>
      <c r="Y77" s="9">
        <f t="shared" si="36"/>
        <v>1</v>
      </c>
      <c r="Z77" s="9">
        <f t="shared" si="36"/>
        <v>1</v>
      </c>
      <c r="AA77" s="10"/>
      <c r="AB77" s="44" t="str">
        <f>_XLL.DEZINHEX((Z77*1)+(Y77*2)+(X77*4)+(W77*8)+(V77*16)+(U77*32)+(T77*64)+(S77*128)+(R77*256)+(Q77*512)+(P77*1024))</f>
        <v>217</v>
      </c>
      <c r="AC77" s="13" t="str">
        <f>IF(P75=1,"XOR aktiv","-")</f>
        <v>XOR aktiv</v>
      </c>
      <c r="AD77" s="7"/>
    </row>
    <row r="78" spans="6:30" ht="12.75">
      <c r="F78" s="41"/>
      <c r="G78" s="6"/>
      <c r="H78" s="6"/>
      <c r="I78" s="6"/>
      <c r="J78" s="6"/>
      <c r="K78" s="6"/>
      <c r="L78" s="10"/>
      <c r="M78" s="10"/>
      <c r="N78" s="10"/>
      <c r="O78" s="43" t="s">
        <v>41</v>
      </c>
      <c r="P78" s="10">
        <f aca="true" t="shared" si="37" ref="P78:Z78">IF($P75=1,P77,P75)</f>
        <v>0</v>
      </c>
      <c r="Q78" s="10">
        <f t="shared" si="37"/>
        <v>1</v>
      </c>
      <c r="R78" s="10">
        <f t="shared" si="37"/>
        <v>0</v>
      </c>
      <c r="S78" s="10">
        <f t="shared" si="37"/>
        <v>0</v>
      </c>
      <c r="T78" s="10">
        <f t="shared" si="37"/>
        <v>0</v>
      </c>
      <c r="U78" s="10">
        <f t="shared" si="37"/>
        <v>0</v>
      </c>
      <c r="V78" s="10">
        <f t="shared" si="37"/>
        <v>1</v>
      </c>
      <c r="W78" s="10">
        <f t="shared" si="37"/>
        <v>0</v>
      </c>
      <c r="X78" s="10">
        <f t="shared" si="37"/>
        <v>1</v>
      </c>
      <c r="Y78" s="10">
        <f t="shared" si="37"/>
        <v>1</v>
      </c>
      <c r="Z78" s="10">
        <f t="shared" si="37"/>
        <v>1</v>
      </c>
      <c r="AA78" s="10"/>
      <c r="AB78" s="44" t="str">
        <f>_XLL.DEZINHEX((Z78*1)+(Y78*2)+(X78*4)+(W78*8)+(V78*16)+(U78*32)+(T78*64)+(S78*128)+(R78*256)+(Q78*512)+(P78*1024))</f>
        <v>217</v>
      </c>
      <c r="AD78" s="7"/>
    </row>
    <row r="79" spans="6:30" ht="12.75">
      <c r="F79" s="41"/>
      <c r="G79" s="6"/>
      <c r="H79" s="6"/>
      <c r="I79" s="6"/>
      <c r="J79" s="6"/>
      <c r="K79" s="6"/>
      <c r="L79" s="6"/>
      <c r="M79" s="6"/>
      <c r="N79" s="6"/>
      <c r="O79" s="13" t="s">
        <v>0</v>
      </c>
      <c r="P79" s="45">
        <f aca="true" t="shared" si="38" ref="P79:Y79">Q78</f>
        <v>1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1</v>
      </c>
      <c r="V79" s="6">
        <f t="shared" si="38"/>
        <v>0</v>
      </c>
      <c r="W79" s="6">
        <f t="shared" si="38"/>
        <v>1</v>
      </c>
      <c r="X79" s="6">
        <f t="shared" si="38"/>
        <v>1</v>
      </c>
      <c r="Y79" s="6">
        <f t="shared" si="38"/>
        <v>1</v>
      </c>
      <c r="Z79" s="10">
        <v>0</v>
      </c>
      <c r="AA79" s="6"/>
      <c r="AB79" s="44" t="str">
        <f>_XLL.DEZINHEX((Z79*1)+(Y79*2)+(X79*4)+(W79*8)+(V79*16)+(U79*32)+(T79*64)+(S79*128)+(R79*256)+(Q79*512)+(P79*1024))</f>
        <v>42E</v>
      </c>
      <c r="AC79" s="6" t="s">
        <v>9</v>
      </c>
      <c r="AD79" s="7"/>
    </row>
    <row r="80" spans="6:30" ht="12.75">
      <c r="F80" s="41"/>
      <c r="G80" s="6"/>
      <c r="H80" s="6"/>
      <c r="I80" s="6"/>
      <c r="J80" s="6"/>
      <c r="K80" s="6"/>
      <c r="L80" s="10"/>
      <c r="M80" s="6"/>
      <c r="N80" s="6"/>
      <c r="O80" s="12" t="s">
        <v>1</v>
      </c>
      <c r="P80" s="6">
        <v>1</v>
      </c>
      <c r="Q80" s="6">
        <v>0</v>
      </c>
      <c r="R80" s="6">
        <v>1</v>
      </c>
      <c r="S80" s="6">
        <v>1</v>
      </c>
      <c r="T80" s="6">
        <v>0</v>
      </c>
      <c r="U80" s="6">
        <v>1</v>
      </c>
      <c r="V80" s="6">
        <v>1</v>
      </c>
      <c r="W80" s="6">
        <v>1</v>
      </c>
      <c r="X80" s="6">
        <v>0</v>
      </c>
      <c r="Y80" s="6">
        <v>0</v>
      </c>
      <c r="Z80" s="6">
        <v>1</v>
      </c>
      <c r="AA80" s="6"/>
      <c r="AB80" s="44" t="str">
        <f>_XLL.DEZINHEX((Z80*1)+(Y80*2)+(X80*4)+(W80*8)+(V80*16)+(U80*32)+(T80*64)+(S80*128)+(R80*256)+(Q80*512)+(P80*1024))</f>
        <v>5B9</v>
      </c>
      <c r="AD80" s="7"/>
    </row>
    <row r="81" spans="6:30" ht="12.75">
      <c r="F81" s="41"/>
      <c r="G81" s="6"/>
      <c r="H81" s="6"/>
      <c r="I81" s="6"/>
      <c r="J81" s="6"/>
      <c r="K81" s="6"/>
      <c r="L81" s="10"/>
      <c r="M81" s="9"/>
      <c r="N81" s="9"/>
      <c r="O81" s="14" t="s">
        <v>2</v>
      </c>
      <c r="P81" s="9">
        <f aca="true" t="shared" si="39" ref="P81:Z81">IF(P79=P80,0,1)</f>
        <v>0</v>
      </c>
      <c r="Q81" s="9">
        <f t="shared" si="39"/>
        <v>0</v>
      </c>
      <c r="R81" s="9">
        <f t="shared" si="39"/>
        <v>1</v>
      </c>
      <c r="S81" s="9">
        <f t="shared" si="39"/>
        <v>1</v>
      </c>
      <c r="T81" s="9">
        <f t="shared" si="39"/>
        <v>0</v>
      </c>
      <c r="U81" s="9">
        <f t="shared" si="39"/>
        <v>0</v>
      </c>
      <c r="V81" s="9">
        <f t="shared" si="39"/>
        <v>1</v>
      </c>
      <c r="W81" s="9">
        <f t="shared" si="39"/>
        <v>0</v>
      </c>
      <c r="X81" s="9">
        <f t="shared" si="39"/>
        <v>1</v>
      </c>
      <c r="Y81" s="9">
        <f t="shared" si="39"/>
        <v>1</v>
      </c>
      <c r="Z81" s="9">
        <f t="shared" si="39"/>
        <v>1</v>
      </c>
      <c r="AA81" s="10"/>
      <c r="AB81" s="44" t="str">
        <f>_XLL.DEZINHEX((Z81*1)+(Y81*2)+(X81*4)+(W81*8)+(V81*16)+(U81*32)+(T81*64)+(S81*128)+(R81*256)+(Q81*512)+(P81*1024))</f>
        <v>197</v>
      </c>
      <c r="AC81" s="13" t="str">
        <f>IF(P79=1,"XOR aktiv","-")</f>
        <v>XOR aktiv</v>
      </c>
      <c r="AD81" s="7"/>
    </row>
    <row r="82" spans="6:30" ht="12.75">
      <c r="F82" s="41"/>
      <c r="G82" s="6"/>
      <c r="H82" s="6"/>
      <c r="I82" s="6"/>
      <c r="J82" s="6"/>
      <c r="K82" s="6"/>
      <c r="L82" s="10"/>
      <c r="M82" s="10"/>
      <c r="N82" s="10"/>
      <c r="O82" s="43" t="s">
        <v>41</v>
      </c>
      <c r="P82" s="10">
        <f aca="true" t="shared" si="40" ref="P82:Z82">IF($P79=1,P81,P79)</f>
        <v>0</v>
      </c>
      <c r="Q82" s="10">
        <f t="shared" si="40"/>
        <v>0</v>
      </c>
      <c r="R82" s="10">
        <f t="shared" si="40"/>
        <v>1</v>
      </c>
      <c r="S82" s="10">
        <f t="shared" si="40"/>
        <v>1</v>
      </c>
      <c r="T82" s="10">
        <f t="shared" si="40"/>
        <v>0</v>
      </c>
      <c r="U82" s="10">
        <f t="shared" si="40"/>
        <v>0</v>
      </c>
      <c r="V82" s="10">
        <f t="shared" si="40"/>
        <v>1</v>
      </c>
      <c r="W82" s="10">
        <f t="shared" si="40"/>
        <v>0</v>
      </c>
      <c r="X82" s="10">
        <f t="shared" si="40"/>
        <v>1</v>
      </c>
      <c r="Y82" s="10">
        <f t="shared" si="40"/>
        <v>1</v>
      </c>
      <c r="Z82" s="10">
        <f t="shared" si="40"/>
        <v>1</v>
      </c>
      <c r="AA82" s="10"/>
      <c r="AB82" s="44" t="str">
        <f>_XLL.DEZINHEX((Z82*1)+(Y82*2)+(X82*4)+(W82*8)+(V82*16)+(U82*32)+(T82*64)+(S82*128)+(R82*256)+(Q82*512)+(P82*1024))</f>
        <v>197</v>
      </c>
      <c r="AD82" s="7"/>
    </row>
    <row r="83" spans="6:30" ht="12.75">
      <c r="F83" s="41"/>
      <c r="G83" s="6"/>
      <c r="H83" s="6"/>
      <c r="I83" s="6"/>
      <c r="J83" s="6"/>
      <c r="K83" s="6"/>
      <c r="L83" s="6"/>
      <c r="M83" s="6"/>
      <c r="N83" s="6"/>
      <c r="O83" s="13" t="s">
        <v>0</v>
      </c>
      <c r="P83" s="45">
        <f aca="true" t="shared" si="41" ref="P83:Y83">Q82</f>
        <v>0</v>
      </c>
      <c r="Q83" s="6">
        <f t="shared" si="41"/>
        <v>1</v>
      </c>
      <c r="R83" s="6">
        <f t="shared" si="41"/>
        <v>1</v>
      </c>
      <c r="S83" s="6">
        <f t="shared" si="41"/>
        <v>0</v>
      </c>
      <c r="T83" s="6">
        <f t="shared" si="41"/>
        <v>0</v>
      </c>
      <c r="U83" s="6">
        <f t="shared" si="41"/>
        <v>1</v>
      </c>
      <c r="V83" s="6">
        <f t="shared" si="41"/>
        <v>0</v>
      </c>
      <c r="W83" s="6">
        <f t="shared" si="41"/>
        <v>1</v>
      </c>
      <c r="X83" s="6">
        <f t="shared" si="41"/>
        <v>1</v>
      </c>
      <c r="Y83" s="6">
        <f t="shared" si="41"/>
        <v>1</v>
      </c>
      <c r="Z83" s="10">
        <v>0</v>
      </c>
      <c r="AA83" s="6"/>
      <c r="AB83" s="44" t="str">
        <f>_XLL.DEZINHEX((Z83*1)+(Y83*2)+(X83*4)+(W83*8)+(V83*16)+(U83*32)+(T83*64)+(S83*128)+(R83*256)+(Q83*512)+(P83*1024))</f>
        <v>32E</v>
      </c>
      <c r="AC83" s="6" t="s">
        <v>10</v>
      </c>
      <c r="AD83" s="7"/>
    </row>
    <row r="84" spans="6:30" ht="12.75">
      <c r="F84" s="41"/>
      <c r="G84" s="6"/>
      <c r="H84" s="6"/>
      <c r="I84" s="6"/>
      <c r="J84" s="6"/>
      <c r="K84" s="6"/>
      <c r="L84" s="10"/>
      <c r="M84" s="6"/>
      <c r="N84" s="6"/>
      <c r="O84" s="12" t="s">
        <v>1</v>
      </c>
      <c r="P84" s="6">
        <v>1</v>
      </c>
      <c r="Q84" s="6">
        <v>0</v>
      </c>
      <c r="R84" s="6">
        <v>1</v>
      </c>
      <c r="S84" s="6">
        <v>1</v>
      </c>
      <c r="T84" s="6">
        <v>0</v>
      </c>
      <c r="U84" s="6">
        <v>1</v>
      </c>
      <c r="V84" s="6">
        <v>1</v>
      </c>
      <c r="W84" s="6">
        <v>1</v>
      </c>
      <c r="X84" s="6">
        <v>0</v>
      </c>
      <c r="Y84" s="6">
        <v>0</v>
      </c>
      <c r="Z84" s="6">
        <v>1</v>
      </c>
      <c r="AA84" s="6"/>
      <c r="AB84" s="44" t="str">
        <f>_XLL.DEZINHEX((Z84*1)+(Y84*2)+(X84*4)+(W84*8)+(V84*16)+(U84*32)+(T84*64)+(S84*128)+(R84*256)+(Q84*512)+(P84*1024))</f>
        <v>5B9</v>
      </c>
      <c r="AD84" s="7"/>
    </row>
    <row r="85" spans="6:30" ht="12.75">
      <c r="F85" s="41"/>
      <c r="G85" s="6"/>
      <c r="H85" s="6"/>
      <c r="I85" s="6"/>
      <c r="J85" s="6"/>
      <c r="K85" s="6"/>
      <c r="L85" s="10"/>
      <c r="M85" s="9"/>
      <c r="N85" s="9"/>
      <c r="O85" s="14" t="s">
        <v>2</v>
      </c>
      <c r="P85" s="9">
        <f aca="true" t="shared" si="42" ref="P85:Z85">IF(P83=P84,0,1)</f>
        <v>1</v>
      </c>
      <c r="Q85" s="9">
        <f t="shared" si="42"/>
        <v>1</v>
      </c>
      <c r="R85" s="9">
        <f t="shared" si="42"/>
        <v>0</v>
      </c>
      <c r="S85" s="9">
        <f t="shared" si="42"/>
        <v>1</v>
      </c>
      <c r="T85" s="9">
        <f t="shared" si="42"/>
        <v>0</v>
      </c>
      <c r="U85" s="9">
        <f t="shared" si="42"/>
        <v>0</v>
      </c>
      <c r="V85" s="9">
        <f t="shared" si="42"/>
        <v>1</v>
      </c>
      <c r="W85" s="9">
        <f t="shared" si="42"/>
        <v>0</v>
      </c>
      <c r="X85" s="9">
        <f t="shared" si="42"/>
        <v>1</v>
      </c>
      <c r="Y85" s="9">
        <f t="shared" si="42"/>
        <v>1</v>
      </c>
      <c r="Z85" s="9">
        <f t="shared" si="42"/>
        <v>1</v>
      </c>
      <c r="AA85" s="10"/>
      <c r="AB85" s="44" t="str">
        <f>_XLL.DEZINHEX((Z85*1)+(Y85*2)+(X85*4)+(W85*8)+(V85*16)+(U85*32)+(T85*64)+(S85*128)+(R85*256)+(Q85*512)+(P85*1024))</f>
        <v>697</v>
      </c>
      <c r="AC85" s="13" t="str">
        <f>IF(P83=1,"XOR aktiv","-")</f>
        <v>-</v>
      </c>
      <c r="AD85" s="7"/>
    </row>
    <row r="86" spans="6:30" ht="12.75">
      <c r="F86" s="41"/>
      <c r="G86" s="6"/>
      <c r="H86" s="6"/>
      <c r="I86" s="6"/>
      <c r="J86" s="6"/>
      <c r="K86" s="6"/>
      <c r="L86" s="10"/>
      <c r="M86" s="10"/>
      <c r="N86" s="10"/>
      <c r="O86" s="43" t="s">
        <v>41</v>
      </c>
      <c r="P86" s="10">
        <f aca="true" t="shared" si="43" ref="P86:Z86">IF($P83=1,P85,P83)</f>
        <v>0</v>
      </c>
      <c r="Q86" s="10">
        <f t="shared" si="43"/>
        <v>1</v>
      </c>
      <c r="R86" s="10">
        <f t="shared" si="43"/>
        <v>1</v>
      </c>
      <c r="S86" s="10">
        <f t="shared" si="43"/>
        <v>0</v>
      </c>
      <c r="T86" s="10">
        <f t="shared" si="43"/>
        <v>0</v>
      </c>
      <c r="U86" s="10">
        <f t="shared" si="43"/>
        <v>1</v>
      </c>
      <c r="V86" s="10">
        <f t="shared" si="43"/>
        <v>0</v>
      </c>
      <c r="W86" s="10">
        <f t="shared" si="43"/>
        <v>1</v>
      </c>
      <c r="X86" s="10">
        <f t="shared" si="43"/>
        <v>1</v>
      </c>
      <c r="Y86" s="10">
        <f t="shared" si="43"/>
        <v>1</v>
      </c>
      <c r="Z86" s="10">
        <f t="shared" si="43"/>
        <v>0</v>
      </c>
      <c r="AA86" s="10"/>
      <c r="AB86" s="44" t="str">
        <f>_XLL.DEZINHEX((Z86*1)+(Y86*2)+(X86*4)+(W86*8)+(V86*16)+(U86*32)+(T86*64)+(S86*128)+(R86*256)+(Q86*512)+(P86*1024))</f>
        <v>32E</v>
      </c>
      <c r="AC86" s="6"/>
      <c r="AD86" s="7"/>
    </row>
    <row r="87" spans="6:30" ht="12.75">
      <c r="F87" s="41"/>
      <c r="G87" s="6"/>
      <c r="H87" s="6"/>
      <c r="I87" s="6"/>
      <c r="J87" s="6"/>
      <c r="K87" s="6"/>
      <c r="L87" s="6"/>
      <c r="M87" s="6"/>
      <c r="N87" s="6"/>
      <c r="O87" s="13" t="s">
        <v>0</v>
      </c>
      <c r="P87" s="45">
        <f aca="true" t="shared" si="44" ref="P87:Y87">Q86</f>
        <v>1</v>
      </c>
      <c r="Q87" s="6">
        <f t="shared" si="44"/>
        <v>1</v>
      </c>
      <c r="R87" s="6">
        <f t="shared" si="44"/>
        <v>0</v>
      </c>
      <c r="S87" s="6">
        <f t="shared" si="44"/>
        <v>0</v>
      </c>
      <c r="T87" s="6">
        <f t="shared" si="44"/>
        <v>1</v>
      </c>
      <c r="U87" s="6">
        <f t="shared" si="44"/>
        <v>0</v>
      </c>
      <c r="V87" s="6">
        <f t="shared" si="44"/>
        <v>1</v>
      </c>
      <c r="W87" s="6">
        <f t="shared" si="44"/>
        <v>1</v>
      </c>
      <c r="X87" s="6">
        <f t="shared" si="44"/>
        <v>1</v>
      </c>
      <c r="Y87" s="6">
        <f t="shared" si="44"/>
        <v>0</v>
      </c>
      <c r="Z87" s="10">
        <v>0</v>
      </c>
      <c r="AA87" s="6"/>
      <c r="AB87" s="44" t="str">
        <f>_XLL.DEZINHEX((Z87*1)+(Y87*2)+(X87*4)+(W87*8)+(V87*16)+(U87*32)+(T87*64)+(S87*128)+(R87*256)+(Q87*512)+(P87*1024))</f>
        <v>65C</v>
      </c>
      <c r="AC87" s="6" t="s">
        <v>11</v>
      </c>
      <c r="AD87" s="7"/>
    </row>
    <row r="88" spans="6:30" ht="12.75">
      <c r="F88" s="41"/>
      <c r="G88" s="6"/>
      <c r="H88" s="6"/>
      <c r="I88" s="6"/>
      <c r="J88" s="6"/>
      <c r="K88" s="6"/>
      <c r="L88" s="10"/>
      <c r="M88" s="6"/>
      <c r="N88" s="6"/>
      <c r="O88" s="12" t="s">
        <v>1</v>
      </c>
      <c r="P88" s="6">
        <v>1</v>
      </c>
      <c r="Q88" s="6">
        <v>0</v>
      </c>
      <c r="R88" s="6">
        <v>1</v>
      </c>
      <c r="S88" s="6">
        <v>1</v>
      </c>
      <c r="T88" s="6">
        <v>0</v>
      </c>
      <c r="U88" s="6">
        <v>1</v>
      </c>
      <c r="V88" s="6">
        <v>1</v>
      </c>
      <c r="W88" s="6">
        <v>1</v>
      </c>
      <c r="X88" s="6">
        <v>0</v>
      </c>
      <c r="Y88" s="6">
        <v>0</v>
      </c>
      <c r="Z88" s="6">
        <v>1</v>
      </c>
      <c r="AA88" s="6"/>
      <c r="AB88" s="44" t="str">
        <f>_XLL.DEZINHEX((Z88*1)+(Y88*2)+(X88*4)+(W88*8)+(V88*16)+(U88*32)+(T88*64)+(S88*128)+(R88*256)+(Q88*512)+(P88*1024))</f>
        <v>5B9</v>
      </c>
      <c r="AD88" s="7"/>
    </row>
    <row r="89" spans="6:30" ht="12.75">
      <c r="F89" s="41"/>
      <c r="G89" s="6"/>
      <c r="H89" s="6"/>
      <c r="I89" s="6"/>
      <c r="J89" s="6"/>
      <c r="K89" s="6"/>
      <c r="L89" s="10"/>
      <c r="M89" s="9"/>
      <c r="N89" s="9"/>
      <c r="O89" s="14" t="s">
        <v>2</v>
      </c>
      <c r="P89" s="9">
        <f aca="true" t="shared" si="45" ref="P89:Z89">IF(P87=P88,0,1)</f>
        <v>0</v>
      </c>
      <c r="Q89" s="9">
        <f t="shared" si="45"/>
        <v>1</v>
      </c>
      <c r="R89" s="9">
        <f t="shared" si="45"/>
        <v>1</v>
      </c>
      <c r="S89" s="9">
        <f t="shared" si="45"/>
        <v>1</v>
      </c>
      <c r="T89" s="9">
        <f t="shared" si="45"/>
        <v>1</v>
      </c>
      <c r="U89" s="9">
        <f t="shared" si="45"/>
        <v>1</v>
      </c>
      <c r="V89" s="9">
        <f t="shared" si="45"/>
        <v>0</v>
      </c>
      <c r="W89" s="9">
        <f t="shared" si="45"/>
        <v>0</v>
      </c>
      <c r="X89" s="9">
        <f t="shared" si="45"/>
        <v>1</v>
      </c>
      <c r="Y89" s="9">
        <f t="shared" si="45"/>
        <v>0</v>
      </c>
      <c r="Z89" s="9">
        <f t="shared" si="45"/>
        <v>1</v>
      </c>
      <c r="AA89" s="10"/>
      <c r="AB89" s="44" t="str">
        <f>_XLL.DEZINHEX((Z89*1)+(Y89*2)+(X89*4)+(W89*8)+(V89*16)+(U89*32)+(T89*64)+(S89*128)+(R89*256)+(Q89*512)+(P89*1024))</f>
        <v>3E5</v>
      </c>
      <c r="AC89" s="13" t="str">
        <f>IF(P87=1,"XOR aktiv","-")</f>
        <v>XOR aktiv</v>
      </c>
      <c r="AD89" s="7"/>
    </row>
    <row r="90" spans="6:30" ht="12.75">
      <c r="F90" s="41"/>
      <c r="G90" s="6"/>
      <c r="H90" s="6"/>
      <c r="I90" s="6"/>
      <c r="J90" s="6"/>
      <c r="K90" s="6"/>
      <c r="L90" s="10"/>
      <c r="M90" s="10"/>
      <c r="N90" s="10"/>
      <c r="O90" s="43" t="s">
        <v>41</v>
      </c>
      <c r="P90" s="10">
        <f aca="true" t="shared" si="46" ref="P90:Z90">IF($P87=1,P89,P87)</f>
        <v>0</v>
      </c>
      <c r="Q90" s="10">
        <f t="shared" si="46"/>
        <v>1</v>
      </c>
      <c r="R90" s="10">
        <f t="shared" si="46"/>
        <v>1</v>
      </c>
      <c r="S90" s="10">
        <f t="shared" si="46"/>
        <v>1</v>
      </c>
      <c r="T90" s="10">
        <f t="shared" si="46"/>
        <v>1</v>
      </c>
      <c r="U90" s="10">
        <f t="shared" si="46"/>
        <v>1</v>
      </c>
      <c r="V90" s="10">
        <f t="shared" si="46"/>
        <v>0</v>
      </c>
      <c r="W90" s="10">
        <f t="shared" si="46"/>
        <v>0</v>
      </c>
      <c r="X90" s="10">
        <f t="shared" si="46"/>
        <v>1</v>
      </c>
      <c r="Y90" s="10">
        <f t="shared" si="46"/>
        <v>0</v>
      </c>
      <c r="Z90" s="10">
        <f t="shared" si="46"/>
        <v>1</v>
      </c>
      <c r="AA90" s="10"/>
      <c r="AB90" s="44" t="str">
        <f>_XLL.DEZINHEX((Z90*1)+(Y90*2)+(X90*4)+(W90*8)+(V90*16)+(U90*32)+(T90*64)+(S90*128)+(R90*256)+(Q90*512)+(P90*1024))</f>
        <v>3E5</v>
      </c>
      <c r="AC90" s="6"/>
      <c r="AD90" s="7"/>
    </row>
    <row r="91" spans="6:30" ht="12.75">
      <c r="F91" s="41"/>
      <c r="G91" s="6"/>
      <c r="H91" s="6"/>
      <c r="I91" s="6"/>
      <c r="J91" s="6"/>
      <c r="K91" s="6"/>
      <c r="L91" s="6"/>
      <c r="M91" s="6"/>
      <c r="N91" s="6"/>
      <c r="O91" s="13" t="s">
        <v>0</v>
      </c>
      <c r="P91" s="45">
        <f aca="true" t="shared" si="47" ref="P91:Y91">Q90</f>
        <v>1</v>
      </c>
      <c r="Q91" s="6">
        <f t="shared" si="47"/>
        <v>1</v>
      </c>
      <c r="R91" s="6">
        <f t="shared" si="47"/>
        <v>1</v>
      </c>
      <c r="S91" s="6">
        <f t="shared" si="47"/>
        <v>1</v>
      </c>
      <c r="T91" s="6">
        <f t="shared" si="47"/>
        <v>1</v>
      </c>
      <c r="U91" s="6">
        <f t="shared" si="47"/>
        <v>0</v>
      </c>
      <c r="V91" s="6">
        <f t="shared" si="47"/>
        <v>0</v>
      </c>
      <c r="W91" s="6">
        <f t="shared" si="47"/>
        <v>1</v>
      </c>
      <c r="X91" s="6">
        <f t="shared" si="47"/>
        <v>0</v>
      </c>
      <c r="Y91" s="6">
        <f t="shared" si="47"/>
        <v>1</v>
      </c>
      <c r="Z91" s="10">
        <v>0</v>
      </c>
      <c r="AA91" s="6"/>
      <c r="AB91" s="44" t="str">
        <f>_XLL.DEZINHEX((Z91*1)+(Y91*2)+(X91*4)+(W91*8)+(V91*16)+(U91*32)+(T91*64)+(S91*128)+(R91*256)+(Q91*512)+(P91*1024))</f>
        <v>7CA</v>
      </c>
      <c r="AC91" s="6" t="s">
        <v>12</v>
      </c>
      <c r="AD91" s="7"/>
    </row>
    <row r="92" spans="6:30" ht="12.75">
      <c r="F92" s="41"/>
      <c r="G92" s="6"/>
      <c r="H92" s="6"/>
      <c r="I92" s="6"/>
      <c r="J92" s="6"/>
      <c r="K92" s="6"/>
      <c r="L92" s="10"/>
      <c r="M92" s="6"/>
      <c r="N92" s="6"/>
      <c r="O92" s="12" t="s">
        <v>1</v>
      </c>
      <c r="P92" s="6">
        <v>1</v>
      </c>
      <c r="Q92" s="6">
        <v>0</v>
      </c>
      <c r="R92" s="6">
        <v>1</v>
      </c>
      <c r="S92" s="6">
        <v>1</v>
      </c>
      <c r="T92" s="6">
        <v>0</v>
      </c>
      <c r="U92" s="6">
        <v>1</v>
      </c>
      <c r="V92" s="6">
        <v>1</v>
      </c>
      <c r="W92" s="6">
        <v>1</v>
      </c>
      <c r="X92" s="6">
        <v>0</v>
      </c>
      <c r="Y92" s="6">
        <v>0</v>
      </c>
      <c r="Z92" s="6">
        <v>1</v>
      </c>
      <c r="AA92" s="6"/>
      <c r="AB92" s="44" t="str">
        <f>_XLL.DEZINHEX((Z92*1)+(Y92*2)+(X92*4)+(W92*8)+(V92*16)+(U92*32)+(T92*64)+(S92*128)+(R92*256)+(Q92*512)+(P92*1024))</f>
        <v>5B9</v>
      </c>
      <c r="AC92" s="6"/>
      <c r="AD92" s="7"/>
    </row>
    <row r="93" spans="6:30" ht="12.75">
      <c r="F93" s="41"/>
      <c r="G93" s="6"/>
      <c r="H93" s="6"/>
      <c r="I93" s="6"/>
      <c r="J93" s="6"/>
      <c r="K93" s="6"/>
      <c r="L93" s="10"/>
      <c r="M93" s="9"/>
      <c r="N93" s="9"/>
      <c r="O93" s="14" t="s">
        <v>2</v>
      </c>
      <c r="P93" s="9">
        <f aca="true" t="shared" si="48" ref="P93:Z93">IF(P91=P92,0,1)</f>
        <v>0</v>
      </c>
      <c r="Q93" s="9">
        <f t="shared" si="48"/>
        <v>1</v>
      </c>
      <c r="R93" s="9">
        <f t="shared" si="48"/>
        <v>0</v>
      </c>
      <c r="S93" s="9">
        <f t="shared" si="48"/>
        <v>0</v>
      </c>
      <c r="T93" s="9">
        <f t="shared" si="48"/>
        <v>1</v>
      </c>
      <c r="U93" s="9">
        <f t="shared" si="48"/>
        <v>1</v>
      </c>
      <c r="V93" s="9">
        <f t="shared" si="48"/>
        <v>1</v>
      </c>
      <c r="W93" s="9">
        <f t="shared" si="48"/>
        <v>0</v>
      </c>
      <c r="X93" s="9">
        <f t="shared" si="48"/>
        <v>0</v>
      </c>
      <c r="Y93" s="9">
        <f t="shared" si="48"/>
        <v>1</v>
      </c>
      <c r="Z93" s="9">
        <f t="shared" si="48"/>
        <v>1</v>
      </c>
      <c r="AA93" s="10"/>
      <c r="AB93" s="44" t="str">
        <f>_XLL.DEZINHEX((Z93*1)+(Y93*2)+(X93*4)+(W93*8)+(V93*16)+(U93*32)+(T93*64)+(S93*128)+(R93*256)+(Q93*512)+(P93*1024))</f>
        <v>273</v>
      </c>
      <c r="AC93" s="13" t="str">
        <f>IF(P91=1,"XOR aktiv","-")</f>
        <v>XOR aktiv</v>
      </c>
      <c r="AD93" s="7"/>
    </row>
    <row r="94" spans="6:30" ht="12.75">
      <c r="F94" s="41"/>
      <c r="G94" s="6"/>
      <c r="H94" s="6"/>
      <c r="I94" s="6"/>
      <c r="J94" s="6"/>
      <c r="K94" s="6"/>
      <c r="L94" s="10"/>
      <c r="M94" s="10"/>
      <c r="N94" s="10"/>
      <c r="O94" s="43" t="s">
        <v>41</v>
      </c>
      <c r="P94" s="10">
        <f aca="true" t="shared" si="49" ref="P94:Z94">IF($P91=1,P93,P91)</f>
        <v>0</v>
      </c>
      <c r="Q94" s="10">
        <f t="shared" si="49"/>
        <v>1</v>
      </c>
      <c r="R94" s="10">
        <f t="shared" si="49"/>
        <v>0</v>
      </c>
      <c r="S94" s="10">
        <f t="shared" si="49"/>
        <v>0</v>
      </c>
      <c r="T94" s="10">
        <f t="shared" si="49"/>
        <v>1</v>
      </c>
      <c r="U94" s="10">
        <f t="shared" si="49"/>
        <v>1</v>
      </c>
      <c r="V94" s="10">
        <f t="shared" si="49"/>
        <v>1</v>
      </c>
      <c r="W94" s="10">
        <f t="shared" si="49"/>
        <v>0</v>
      </c>
      <c r="X94" s="10">
        <f t="shared" si="49"/>
        <v>0</v>
      </c>
      <c r="Y94" s="10">
        <f t="shared" si="49"/>
        <v>1</v>
      </c>
      <c r="Z94" s="10">
        <f t="shared" si="49"/>
        <v>1</v>
      </c>
      <c r="AA94" s="10"/>
      <c r="AB94" s="44" t="str">
        <f>_XLL.DEZINHEX((Z94*1)+(Y94*2)+(X94*4)+(W94*8)+(V94*16)+(U94*32)+(T94*64)+(S94*128)+(R94*256)+(Q94*512)+(P94*1024))</f>
        <v>273</v>
      </c>
      <c r="AC94" s="6"/>
      <c r="AD94" s="7"/>
    </row>
    <row r="95" spans="6:30" ht="12.75">
      <c r="F95" s="41"/>
      <c r="G95" s="6"/>
      <c r="H95" s="6"/>
      <c r="I95" s="6"/>
      <c r="J95" s="6"/>
      <c r="K95" s="6"/>
      <c r="L95" s="10"/>
      <c r="M95" s="10"/>
      <c r="N95" s="10"/>
      <c r="O95" s="12" t="s">
        <v>0</v>
      </c>
      <c r="P95" s="6">
        <f aca="true" t="shared" si="50" ref="P95:Z95">P94</f>
        <v>0</v>
      </c>
      <c r="Q95" s="6">
        <f t="shared" si="50"/>
        <v>1</v>
      </c>
      <c r="R95" s="6">
        <f t="shared" si="50"/>
        <v>0</v>
      </c>
      <c r="S95" s="6">
        <f t="shared" si="50"/>
        <v>0</v>
      </c>
      <c r="T95" s="6">
        <f t="shared" si="50"/>
        <v>1</v>
      </c>
      <c r="U95" s="6">
        <f t="shared" si="50"/>
        <v>1</v>
      </c>
      <c r="V95" s="6">
        <f t="shared" si="50"/>
        <v>1</v>
      </c>
      <c r="W95" s="6">
        <f t="shared" si="50"/>
        <v>0</v>
      </c>
      <c r="X95" s="6">
        <f t="shared" si="50"/>
        <v>0</v>
      </c>
      <c r="Y95" s="6">
        <f t="shared" si="50"/>
        <v>1</v>
      </c>
      <c r="Z95" s="6">
        <f t="shared" si="50"/>
        <v>1</v>
      </c>
      <c r="AA95" s="6"/>
      <c r="AB95" s="44" t="str">
        <f>_XLL.DEZINHEX((Z95*1)+(Y95*2)+(X95*4)+(W95*8)+(V95*16)+(U95*32)+(T95*64)+(S95*128)+(R95*256)+(Q95*512)+(P95*1024))</f>
        <v>273</v>
      </c>
      <c r="AC95" s="6"/>
      <c r="AD95" s="7"/>
    </row>
    <row r="96" spans="6:30" ht="13.5" thickBot="1">
      <c r="F96" s="4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13"/>
      <c r="AC96" s="6"/>
      <c r="AD96" s="7"/>
    </row>
    <row r="97" spans="6:30" s="6" customFormat="1" ht="12.75">
      <c r="F97" s="55" t="s">
        <v>45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2"/>
      <c r="AC97" s="51"/>
      <c r="AD97" s="4"/>
    </row>
    <row r="98" spans="6:30" s="6" customFormat="1" ht="12.75">
      <c r="F98" s="50"/>
      <c r="G98" s="10"/>
      <c r="H98" s="10"/>
      <c r="I98" s="10"/>
      <c r="J98" s="10"/>
      <c r="K98" s="10"/>
      <c r="L98" s="10"/>
      <c r="M98" s="10"/>
      <c r="N98" s="10"/>
      <c r="O98" s="12" t="s">
        <v>0</v>
      </c>
      <c r="P98" s="10"/>
      <c r="Q98" s="6">
        <f aca="true" t="shared" si="51" ref="Q98:Z98">Q$95</f>
        <v>1</v>
      </c>
      <c r="R98" s="6">
        <f t="shared" si="51"/>
        <v>0</v>
      </c>
      <c r="S98" s="6">
        <f t="shared" si="51"/>
        <v>0</v>
      </c>
      <c r="T98" s="6">
        <f t="shared" si="51"/>
        <v>1</v>
      </c>
      <c r="U98" s="6">
        <f t="shared" si="51"/>
        <v>1</v>
      </c>
      <c r="V98" s="6">
        <f t="shared" si="51"/>
        <v>1</v>
      </c>
      <c r="W98" s="6">
        <f t="shared" si="51"/>
        <v>0</v>
      </c>
      <c r="X98" s="6">
        <f t="shared" si="51"/>
        <v>0</v>
      </c>
      <c r="Y98" s="6">
        <f t="shared" si="51"/>
        <v>1</v>
      </c>
      <c r="Z98" s="6">
        <f t="shared" si="51"/>
        <v>1</v>
      </c>
      <c r="AB98" s="13" t="str">
        <f>_XLL.DEZINHEX((Z98*1)+(Y98*2)+(X98*4)+(W98*8)+(V98*16)+(U98*32)+(T98*64)+(S98*128)+(R98*256)+(Q98*512)+(P98*1024))</f>
        <v>273</v>
      </c>
      <c r="AD98" s="7"/>
    </row>
    <row r="99" spans="6:30" s="6" customFormat="1" ht="12.75">
      <c r="F99" s="50"/>
      <c r="G99" s="10"/>
      <c r="H99" s="10"/>
      <c r="I99" s="10"/>
      <c r="J99" s="10"/>
      <c r="K99" s="10"/>
      <c r="L99" s="10"/>
      <c r="M99" s="10"/>
      <c r="N99" s="10"/>
      <c r="O99" s="12" t="s">
        <v>42</v>
      </c>
      <c r="P99" s="10"/>
      <c r="Q99" s="1">
        <v>0</v>
      </c>
      <c r="R99" s="1">
        <v>0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0</v>
      </c>
      <c r="Z99" s="1">
        <v>0</v>
      </c>
      <c r="AB99" s="13" t="str">
        <f>_XLL.DEZINHEX((Z99*1)+(Y99*2)+(X99*4)+(W99*8)+(V99*16)+(U99*32)+(T99*64)+(S99*128)+(R99*256)+(Q99*512)+(P99*1024))</f>
        <v>FC</v>
      </c>
      <c r="AD99" s="7"/>
    </row>
    <row r="100" spans="6:30" s="6" customFormat="1" ht="12.75">
      <c r="F100" s="50"/>
      <c r="G100" s="10"/>
      <c r="H100" s="10"/>
      <c r="I100" s="10"/>
      <c r="J100" s="10"/>
      <c r="K100" s="10"/>
      <c r="L100" s="10"/>
      <c r="M100" s="10"/>
      <c r="N100" s="10"/>
      <c r="O100" s="43" t="s">
        <v>49</v>
      </c>
      <c r="P100" s="10"/>
      <c r="Q100" s="8">
        <f aca="true" t="shared" si="52" ref="Q100:Z100">IF(Q98=Q99,0,1)</f>
        <v>1</v>
      </c>
      <c r="R100" s="8">
        <f t="shared" si="52"/>
        <v>0</v>
      </c>
      <c r="S100" s="8">
        <f t="shared" si="52"/>
        <v>1</v>
      </c>
      <c r="T100" s="8">
        <f t="shared" si="52"/>
        <v>0</v>
      </c>
      <c r="U100" s="8">
        <f t="shared" si="52"/>
        <v>0</v>
      </c>
      <c r="V100" s="8">
        <f t="shared" si="52"/>
        <v>0</v>
      </c>
      <c r="W100" s="8">
        <f t="shared" si="52"/>
        <v>1</v>
      </c>
      <c r="X100" s="8">
        <f t="shared" si="52"/>
        <v>1</v>
      </c>
      <c r="Y100" s="8">
        <f t="shared" si="52"/>
        <v>1</v>
      </c>
      <c r="Z100" s="8">
        <f t="shared" si="52"/>
        <v>1</v>
      </c>
      <c r="AB100" s="49" t="str">
        <f>_XLL.DEZINHEX((Z100*1)+(Y100*2)+(X100*4)+(W100*8)+(V100*16)+(U100*32)+(T100*64)+(S100*128)+(R100*256)+(Q100*512)+(P100*1024))</f>
        <v>28F</v>
      </c>
      <c r="AC100" s="10" t="s">
        <v>2</v>
      </c>
      <c r="AD100" s="7"/>
    </row>
    <row r="101" spans="6:30" s="10" customFormat="1" ht="13.5" thickBot="1">
      <c r="F101" s="16"/>
      <c r="G101" s="17"/>
      <c r="H101" s="17"/>
      <c r="I101" s="17"/>
      <c r="J101" s="17"/>
      <c r="K101" s="17"/>
      <c r="L101" s="17"/>
      <c r="M101" s="17"/>
      <c r="N101" s="17"/>
      <c r="O101" s="53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  <c r="AC101" s="17"/>
      <c r="AD101" s="54"/>
    </row>
    <row r="102" spans="6:30" s="6" customFormat="1" ht="12.75">
      <c r="F102" s="55" t="s">
        <v>46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2"/>
      <c r="AC102" s="51"/>
      <c r="AD102" s="4"/>
    </row>
    <row r="103" spans="6:30" s="6" customFormat="1" ht="12.75">
      <c r="F103" s="50"/>
      <c r="G103" s="10"/>
      <c r="H103" s="10"/>
      <c r="I103" s="10"/>
      <c r="J103" s="10"/>
      <c r="K103" s="10"/>
      <c r="L103" s="10"/>
      <c r="M103" s="10"/>
      <c r="N103" s="10"/>
      <c r="O103" s="12" t="s">
        <v>0</v>
      </c>
      <c r="P103" s="10"/>
      <c r="Q103" s="6">
        <f aca="true" t="shared" si="53" ref="Q103:Z103">Q$95</f>
        <v>1</v>
      </c>
      <c r="R103" s="6">
        <f t="shared" si="53"/>
        <v>0</v>
      </c>
      <c r="S103" s="6">
        <f t="shared" si="53"/>
        <v>0</v>
      </c>
      <c r="T103" s="6">
        <f t="shared" si="53"/>
        <v>1</v>
      </c>
      <c r="U103" s="6">
        <f t="shared" si="53"/>
        <v>1</v>
      </c>
      <c r="V103" s="6">
        <f t="shared" si="53"/>
        <v>1</v>
      </c>
      <c r="W103" s="6">
        <f t="shared" si="53"/>
        <v>0</v>
      </c>
      <c r="X103" s="6">
        <f t="shared" si="53"/>
        <v>0</v>
      </c>
      <c r="Y103" s="6">
        <f t="shared" si="53"/>
        <v>1</v>
      </c>
      <c r="Z103" s="6">
        <f t="shared" si="53"/>
        <v>1</v>
      </c>
      <c r="AB103" s="13" t="str">
        <f>_XLL.DEZINHEX((Z103*1)+(Y103*2)+(X103*4)+(W103*8)+(V103*16)+(U103*32)+(T103*64)+(S103*128)+(R103*256)+(Q103*512)+(P103*1024))</f>
        <v>273</v>
      </c>
      <c r="AC103" s="10"/>
      <c r="AD103" s="7"/>
    </row>
    <row r="104" spans="6:30" s="6" customFormat="1" ht="12.75">
      <c r="F104" s="50"/>
      <c r="G104" s="10"/>
      <c r="H104" s="10"/>
      <c r="I104" s="10"/>
      <c r="J104" s="10"/>
      <c r="K104" s="10"/>
      <c r="L104" s="10"/>
      <c r="M104" s="10"/>
      <c r="N104" s="10"/>
      <c r="O104" s="12" t="s">
        <v>43</v>
      </c>
      <c r="P104" s="10"/>
      <c r="Q104" s="1">
        <v>0</v>
      </c>
      <c r="R104" s="1">
        <v>1</v>
      </c>
      <c r="S104" s="1">
        <v>1</v>
      </c>
      <c r="T104" s="1">
        <v>0</v>
      </c>
      <c r="U104" s="1">
        <v>0</v>
      </c>
      <c r="V104" s="1">
        <v>1</v>
      </c>
      <c r="W104" s="1">
        <v>1</v>
      </c>
      <c r="X104" s="1">
        <v>0</v>
      </c>
      <c r="Y104" s="1">
        <v>0</v>
      </c>
      <c r="Z104" s="1">
        <v>0</v>
      </c>
      <c r="AB104" s="13" t="str">
        <f>_XLL.DEZINHEX((Z104*1)+(Y104*2)+(X104*4)+(W104*8)+(V104*16)+(U104*32)+(T104*64)+(S104*128)+(R104*256)+(Q104*512)+(P104*1024))</f>
        <v>198</v>
      </c>
      <c r="AC104" s="10"/>
      <c r="AD104" s="7"/>
    </row>
    <row r="105" spans="6:30" s="6" customFormat="1" ht="12.75">
      <c r="F105" s="50"/>
      <c r="G105" s="10"/>
      <c r="H105" s="10"/>
      <c r="I105" s="10"/>
      <c r="J105" s="10"/>
      <c r="K105" s="10"/>
      <c r="L105" s="10"/>
      <c r="M105" s="10"/>
      <c r="N105" s="10"/>
      <c r="O105" s="43" t="s">
        <v>49</v>
      </c>
      <c r="P105" s="10"/>
      <c r="Q105" s="8">
        <f aca="true" t="shared" si="54" ref="Q105:Z105">IF(Q103=Q104,0,1)</f>
        <v>1</v>
      </c>
      <c r="R105" s="8">
        <f t="shared" si="54"/>
        <v>1</v>
      </c>
      <c r="S105" s="8">
        <f t="shared" si="54"/>
        <v>1</v>
      </c>
      <c r="T105" s="8">
        <f t="shared" si="54"/>
        <v>1</v>
      </c>
      <c r="U105" s="8">
        <f t="shared" si="54"/>
        <v>1</v>
      </c>
      <c r="V105" s="8">
        <f t="shared" si="54"/>
        <v>0</v>
      </c>
      <c r="W105" s="8">
        <f t="shared" si="54"/>
        <v>1</v>
      </c>
      <c r="X105" s="8">
        <f t="shared" si="54"/>
        <v>0</v>
      </c>
      <c r="Y105" s="8">
        <f t="shared" si="54"/>
        <v>1</v>
      </c>
      <c r="Z105" s="8">
        <f t="shared" si="54"/>
        <v>1</v>
      </c>
      <c r="AB105" s="49" t="str">
        <f>_XLL.DEZINHEX((Z105*1)+(Y105*2)+(X105*4)+(W105*8)+(V105*16)+(U105*32)+(T105*64)+(S105*128)+(R105*256)+(Q105*512)+(P105*1024))</f>
        <v>3EB</v>
      </c>
      <c r="AC105" s="10" t="s">
        <v>2</v>
      </c>
      <c r="AD105" s="7"/>
    </row>
    <row r="106" spans="6:30" s="10" customFormat="1" ht="13.5" thickBot="1">
      <c r="F106" s="16"/>
      <c r="G106" s="17"/>
      <c r="H106" s="17"/>
      <c r="I106" s="17"/>
      <c r="J106" s="17"/>
      <c r="K106" s="17"/>
      <c r="L106" s="17"/>
      <c r="M106" s="17"/>
      <c r="N106" s="17"/>
      <c r="O106" s="53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  <c r="AC106" s="17"/>
      <c r="AD106" s="54"/>
    </row>
    <row r="107" spans="6:30" s="6" customFormat="1" ht="12.75">
      <c r="F107" s="55" t="s">
        <v>47</v>
      </c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2"/>
      <c r="AC107" s="51"/>
      <c r="AD107" s="4"/>
    </row>
    <row r="108" spans="6:30" s="6" customFormat="1" ht="12.75">
      <c r="F108" s="50"/>
      <c r="G108" s="10"/>
      <c r="H108" s="10"/>
      <c r="I108" s="10"/>
      <c r="J108" s="10"/>
      <c r="K108" s="10"/>
      <c r="L108" s="10"/>
      <c r="M108" s="10"/>
      <c r="N108" s="10"/>
      <c r="O108" s="12" t="s">
        <v>0</v>
      </c>
      <c r="P108" s="10"/>
      <c r="Q108" s="6">
        <f aca="true" t="shared" si="55" ref="Q108:Z108">Q$95</f>
        <v>1</v>
      </c>
      <c r="R108" s="6">
        <f t="shared" si="55"/>
        <v>0</v>
      </c>
      <c r="S108" s="6">
        <f t="shared" si="55"/>
        <v>0</v>
      </c>
      <c r="T108" s="6">
        <f t="shared" si="55"/>
        <v>1</v>
      </c>
      <c r="U108" s="6">
        <f t="shared" si="55"/>
        <v>1</v>
      </c>
      <c r="V108" s="6">
        <f t="shared" si="55"/>
        <v>1</v>
      </c>
      <c r="W108" s="6">
        <f t="shared" si="55"/>
        <v>0</v>
      </c>
      <c r="X108" s="6">
        <f t="shared" si="55"/>
        <v>0</v>
      </c>
      <c r="Y108" s="6">
        <f t="shared" si="55"/>
        <v>1</v>
      </c>
      <c r="Z108" s="6">
        <f t="shared" si="55"/>
        <v>1</v>
      </c>
      <c r="AB108" s="13" t="str">
        <f>_XLL.DEZINHEX((Z108*1)+(Y108*2)+(X108*4)+(W108*8)+(V108*16)+(U108*32)+(T108*64)+(S108*128)+(R108*256)+(Q108*512)+(P108*1024))</f>
        <v>273</v>
      </c>
      <c r="AC108" s="10"/>
      <c r="AD108" s="7"/>
    </row>
    <row r="109" spans="6:30" s="6" customFormat="1" ht="12.75">
      <c r="F109" s="50"/>
      <c r="G109" s="10"/>
      <c r="H109" s="10"/>
      <c r="I109" s="10"/>
      <c r="J109" s="10"/>
      <c r="K109" s="10"/>
      <c r="L109" s="10"/>
      <c r="M109" s="10"/>
      <c r="N109" s="10"/>
      <c r="O109" s="12" t="s">
        <v>44</v>
      </c>
      <c r="P109" s="10"/>
      <c r="Q109" s="1">
        <v>0</v>
      </c>
      <c r="R109" s="1">
        <v>1</v>
      </c>
      <c r="S109" s="1">
        <v>0</v>
      </c>
      <c r="T109" s="1">
        <v>1</v>
      </c>
      <c r="U109" s="1">
        <v>1</v>
      </c>
      <c r="V109" s="1">
        <v>0</v>
      </c>
      <c r="W109" s="1">
        <v>1</v>
      </c>
      <c r="X109" s="1">
        <v>0</v>
      </c>
      <c r="Y109" s="1">
        <v>0</v>
      </c>
      <c r="Z109" s="1">
        <v>0</v>
      </c>
      <c r="AB109" s="13" t="str">
        <f>_XLL.DEZINHEX((Z109*1)+(Y109*2)+(X109*4)+(W109*8)+(V109*16)+(U109*32)+(T109*64)+(S109*128)+(R109*256)+(Q109*512)+(P109*1024))</f>
        <v>168</v>
      </c>
      <c r="AC109" s="10"/>
      <c r="AD109" s="7"/>
    </row>
    <row r="110" spans="6:30" s="6" customFormat="1" ht="12.75">
      <c r="F110" s="50"/>
      <c r="G110" s="10"/>
      <c r="H110" s="10"/>
      <c r="I110" s="10"/>
      <c r="J110" s="10"/>
      <c r="K110" s="10"/>
      <c r="L110" s="10"/>
      <c r="M110" s="10"/>
      <c r="N110" s="10"/>
      <c r="O110" s="43" t="s">
        <v>49</v>
      </c>
      <c r="P110" s="10"/>
      <c r="Q110" s="8">
        <f aca="true" t="shared" si="56" ref="Q110:Z110">IF(Q108=Q109,0,1)</f>
        <v>1</v>
      </c>
      <c r="R110" s="8">
        <f t="shared" si="56"/>
        <v>1</v>
      </c>
      <c r="S110" s="8">
        <f t="shared" si="56"/>
        <v>0</v>
      </c>
      <c r="T110" s="8">
        <f t="shared" si="56"/>
        <v>0</v>
      </c>
      <c r="U110" s="8">
        <f t="shared" si="56"/>
        <v>0</v>
      </c>
      <c r="V110" s="8">
        <f t="shared" si="56"/>
        <v>1</v>
      </c>
      <c r="W110" s="8">
        <f t="shared" si="56"/>
        <v>1</v>
      </c>
      <c r="X110" s="8">
        <f t="shared" si="56"/>
        <v>0</v>
      </c>
      <c r="Y110" s="8">
        <f t="shared" si="56"/>
        <v>1</v>
      </c>
      <c r="Z110" s="8">
        <f t="shared" si="56"/>
        <v>1</v>
      </c>
      <c r="AB110" s="49" t="str">
        <f>_XLL.DEZINHEX((Z110*1)+(Y110*2)+(X110*4)+(W110*8)+(V110*16)+(U110*32)+(T110*64)+(S110*128)+(R110*256)+(Q110*512)+(P110*1024))</f>
        <v>31B</v>
      </c>
      <c r="AC110" s="10" t="s">
        <v>2</v>
      </c>
      <c r="AD110" s="7"/>
    </row>
    <row r="111" spans="6:30" s="6" customFormat="1" ht="13.5" thickBot="1"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8"/>
      <c r="AC111" s="17"/>
      <c r="AD111" s="15"/>
    </row>
    <row r="112" spans="6:30" ht="12.75">
      <c r="F112" s="55" t="s">
        <v>48</v>
      </c>
      <c r="G112" s="6"/>
      <c r="H112" s="6"/>
      <c r="I112" s="6"/>
      <c r="J112" s="6"/>
      <c r="K112" s="6"/>
      <c r="L112" s="6"/>
      <c r="M112" s="6"/>
      <c r="N112" s="6"/>
      <c r="P112" s="46"/>
      <c r="AB112" s="1"/>
      <c r="AC112" s="46"/>
      <c r="AD112" s="7"/>
    </row>
    <row r="113" spans="6:30" ht="12.75">
      <c r="F113" s="5"/>
      <c r="G113" s="6"/>
      <c r="H113" s="6"/>
      <c r="I113" s="6"/>
      <c r="J113" s="6"/>
      <c r="K113" s="6"/>
      <c r="L113" s="6"/>
      <c r="M113" s="6"/>
      <c r="N113" s="6"/>
      <c r="O113" s="12" t="s">
        <v>0</v>
      </c>
      <c r="P113" s="10"/>
      <c r="Q113" s="6">
        <f aca="true" t="shared" si="57" ref="Q113:Z113">Q$95</f>
        <v>1</v>
      </c>
      <c r="R113" s="6">
        <f t="shared" si="57"/>
        <v>0</v>
      </c>
      <c r="S113" s="6">
        <f t="shared" si="57"/>
        <v>0</v>
      </c>
      <c r="T113" s="6">
        <f t="shared" si="57"/>
        <v>1</v>
      </c>
      <c r="U113" s="6">
        <f t="shared" si="57"/>
        <v>1</v>
      </c>
      <c r="V113" s="6">
        <f t="shared" si="57"/>
        <v>1</v>
      </c>
      <c r="W113" s="6">
        <f t="shared" si="57"/>
        <v>0</v>
      </c>
      <c r="X113" s="6">
        <f t="shared" si="57"/>
        <v>0</v>
      </c>
      <c r="Y113" s="6">
        <f t="shared" si="57"/>
        <v>1</v>
      </c>
      <c r="Z113" s="6">
        <f t="shared" si="57"/>
        <v>1</v>
      </c>
      <c r="AA113" s="6"/>
      <c r="AB113" s="13" t="str">
        <f>_XLL.DEZINHEX((Z113*1)+(Y113*2)+(X113*4)+(W113*8)+(V113*16)+(U113*32)+(T113*64)+(S113*128)+(R113*256)+(Q113*512)+(P113*1024))</f>
        <v>273</v>
      </c>
      <c r="AC113" s="10"/>
      <c r="AD113" s="7"/>
    </row>
    <row r="114" spans="6:30" ht="12.75">
      <c r="F114" s="5"/>
      <c r="G114" s="6"/>
      <c r="H114" s="6"/>
      <c r="I114" s="6"/>
      <c r="J114" s="6"/>
      <c r="K114" s="6"/>
      <c r="L114" s="6"/>
      <c r="M114" s="10"/>
      <c r="N114" s="10"/>
      <c r="O114" s="12" t="s">
        <v>19</v>
      </c>
      <c r="P114" s="10"/>
      <c r="Q114" s="6">
        <v>0</v>
      </c>
      <c r="R114" s="6">
        <v>1</v>
      </c>
      <c r="S114" s="6">
        <v>1</v>
      </c>
      <c r="T114" s="6">
        <v>0</v>
      </c>
      <c r="U114" s="6">
        <v>1</v>
      </c>
      <c r="V114" s="6">
        <v>1</v>
      </c>
      <c r="W114" s="6">
        <v>0</v>
      </c>
      <c r="X114" s="6">
        <v>1</v>
      </c>
      <c r="Y114" s="6">
        <v>0</v>
      </c>
      <c r="Z114" s="6">
        <v>0</v>
      </c>
      <c r="AA114" s="6"/>
      <c r="AB114" s="13" t="str">
        <f>_XLL.DEZINHEX((Z114*1)+(Y114*2)+(X114*4)+(W114*8)+(V114*16)+(U114*32)+(T114*64)+(S114*128)+(R114*256)+(Q114*512)+(P114*1024))</f>
        <v>1B4</v>
      </c>
      <c r="AC114" s="10"/>
      <c r="AD114" s="7"/>
    </row>
    <row r="115" spans="6:30" ht="12.75">
      <c r="F115" s="5"/>
      <c r="G115" s="6"/>
      <c r="H115" s="6"/>
      <c r="I115" s="6"/>
      <c r="J115" s="6"/>
      <c r="K115" s="6"/>
      <c r="L115" s="6"/>
      <c r="M115" s="6"/>
      <c r="N115" s="6"/>
      <c r="O115" s="43" t="s">
        <v>49</v>
      </c>
      <c r="P115" s="10"/>
      <c r="Q115" s="8">
        <f aca="true" t="shared" si="58" ref="Q115:Z115">IF(Q113=Q114,0,1)</f>
        <v>1</v>
      </c>
      <c r="R115" s="8">
        <f t="shared" si="58"/>
        <v>1</v>
      </c>
      <c r="S115" s="8">
        <f t="shared" si="58"/>
        <v>1</v>
      </c>
      <c r="T115" s="8">
        <f t="shared" si="58"/>
        <v>1</v>
      </c>
      <c r="U115" s="8">
        <f t="shared" si="58"/>
        <v>0</v>
      </c>
      <c r="V115" s="8">
        <f t="shared" si="58"/>
        <v>0</v>
      </c>
      <c r="W115" s="8">
        <f t="shared" si="58"/>
        <v>0</v>
      </c>
      <c r="X115" s="8">
        <f t="shared" si="58"/>
        <v>1</v>
      </c>
      <c r="Y115" s="8">
        <f t="shared" si="58"/>
        <v>1</v>
      </c>
      <c r="Z115" s="8">
        <f t="shared" si="58"/>
        <v>1</v>
      </c>
      <c r="AA115" s="6"/>
      <c r="AB115" s="49" t="str">
        <f>_XLL.DEZINHEX((Z115*1)+(Y115*2)+(X115*4)+(W115*8)+(V115*16)+(U115*32)+(T115*64)+(S115*128)+(R115*256)+(Q115*512)+(P115*1024))</f>
        <v>3C7</v>
      </c>
      <c r="AC115" s="10" t="s">
        <v>2</v>
      </c>
      <c r="AD115" s="7"/>
    </row>
    <row r="116" spans="6:30" ht="13.5" thickBot="1">
      <c r="F116" s="19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1"/>
      <c r="AC116" s="20"/>
      <c r="AD116" s="15"/>
    </row>
  </sheetData>
  <printOptions/>
  <pageMargins left="0.27" right="0.22" top="0.34" bottom="0.43" header="0.19" footer="0.31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cp:lastPrinted>2014-04-12T01:13:53Z</cp:lastPrinted>
  <dcterms:created xsi:type="dcterms:W3CDTF">2014-04-11T18:04:45Z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