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<sst xmlns="http://schemas.openxmlformats.org/spreadsheetml/2006/main" count="28" uniqueCount="25">
  <si>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Berechnung Fensterdiskriminator mit TL084</t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</si>
  <si>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[V]:</t>
    </r>
  </si>
  <si>
    <t>Dient zur Überprüfung korrekter Schaltschwellen</t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</si>
  <si>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>ref</t>
    </r>
    <r>
      <rPr>
        <sz val="12"/>
        <color indexed="8"/>
        <rFont val="Arial"/>
        <family val="2"/>
      </rPr>
      <t xml:space="preserve"> [V]: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</si>
  <si>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 xml:space="preserve">1 </t>
    </r>
    <r>
      <rPr>
        <sz val="12"/>
        <color indexed="8"/>
        <rFont val="Arial"/>
        <family val="2"/>
      </rPr>
      <t>[kΩ]: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</si>
  <si>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[kΩ]: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</si>
  <si>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[kΩ]: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</si>
  <si>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[kΩ]: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</si>
  <si>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[kΩ]:</t>
    </r>
  </si>
  <si>
    <t>Ergebnisse</t>
  </si>
  <si>
    <r>
      <rPr>
        <sz val="11"/>
        <color indexed="8"/>
        <rFont val="Calibri"/>
        <family val="2"/>
      </rPr>
      <t>U</t>
    </r>
    <r>
      <rPr>
        <sz val="9"/>
        <color indexed="8"/>
        <rFont val="Calibri"/>
        <family val="2"/>
      </rPr>
      <t>ref_max</t>
    </r>
    <r>
      <rPr>
        <sz val="11"/>
        <color indexed="8"/>
        <rFont val="Calibri"/>
        <family val="2"/>
      </rPr>
      <t xml:space="preserve"> [V]*:</t>
    </r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</si>
  <si>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>ref_min [</t>
    </r>
    <r>
      <rPr>
        <sz val="12"/>
        <color indexed="8"/>
        <rFont val="Arial"/>
        <family val="2"/>
      </rPr>
      <t>V]:*</t>
    </r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</si>
  <si>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 xml:space="preserve">comp_in </t>
    </r>
    <r>
      <rPr>
        <sz val="12"/>
        <color indexed="8"/>
        <rFont val="Arial"/>
        <family val="2"/>
      </rPr>
      <t>[V] *:</t>
    </r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</si>
  <si>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>schwelle oben</t>
    </r>
    <r>
      <rPr>
        <sz val="12"/>
        <color indexed="8"/>
        <rFont val="Arial"/>
        <family val="2"/>
      </rPr>
      <t xml:space="preserve"> [V]:</t>
    </r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</si>
  <si>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>schwelle_unten</t>
    </r>
    <r>
      <rPr>
        <sz val="12"/>
        <color indexed="8"/>
        <rFont val="Arial"/>
        <family val="2"/>
      </rPr>
      <t xml:space="preserve"> [V]: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</si>
  <si>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>ges_345</t>
    </r>
    <r>
      <rPr>
        <sz val="12"/>
        <color indexed="8"/>
        <rFont val="Arial"/>
        <family val="2"/>
      </rPr>
      <t xml:space="preserve"> [kΩ]:</t>
    </r>
  </si>
  <si>
    <t>* Uref_max liegt an -ue 1. OP an, Uref_min am +ue 2.OP an</t>
  </si>
  <si>
    <t>Die Spannung, die der IST-Spannung der Betriebsspannung entspricht</t>
  </si>
  <si>
    <t>Kalkulation der Schaltschwellen</t>
  </si>
  <si>
    <t>R1, R2, R5 bleiben unverändert, Uref_max und Uref_min dadurch auch unverändert.</t>
  </si>
  <si>
    <t>Dieser Abschnitt hier dient dazu, für gegebene Schaltschwellen R3 und R4 ermitteln zu können</t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</si>
  <si>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>comp_in_oben</t>
    </r>
    <r>
      <rPr>
        <sz val="12"/>
        <color indexed="8"/>
        <rFont val="Arial"/>
        <family val="2"/>
      </rPr>
      <t>[V]:</t>
    </r>
  </si>
  <si>
    <r>
      <rPr>
        <sz val="12"/>
        <color indexed="8"/>
        <rFont val="Arial"/>
        <family val="2"/>
      </rPr>
      <t>U</t>
    </r>
    <r>
      <rPr>
        <sz val="9"/>
        <color indexed="8"/>
        <rFont val="Arial"/>
        <family val="2"/>
      </rPr>
      <t>comp_in_unten</t>
    </r>
    <r>
      <rPr>
        <sz val="12"/>
        <color indexed="8"/>
        <rFont val="Arial"/>
        <family val="2"/>
      </rPr>
      <t>[V]: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</si>
  <si>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[kΩ]:</t>
    </r>
  </si>
  <si>
    <r>
      <rPr>
        <sz val="12"/>
        <color indexed="8"/>
        <rFont val="Arial"/>
        <family val="2"/>
      </rPr>
      <t>R</t>
    </r>
    <r>
      <rPr>
        <sz val="9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[kΩ]: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</si>
</sst>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3" fillId="3" borderId="1" xfId="0" applyFont="1" applyFill="1" applyBorder="1" applyAlignment="1">
      <alignment/>
    </xf>
    <xf numFmtId="164" fontId="5" fillId="0" borderId="0" xfId="0" applyFont="1" applyAlignment="1">
      <alignment/>
    </xf>
    <xf numFmtId="164" fontId="3" fillId="4" borderId="0" xfId="0" applyFont="1" applyFill="1" applyAlignment="1">
      <alignment/>
    </xf>
    <xf numFmtId="164" fontId="3" fillId="3" borderId="2" xfId="0" applyFont="1" applyFill="1" applyBorder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Alignment="1">
      <alignment/>
    </xf>
    <xf numFmtId="164" fontId="6" fillId="0" borderId="3" xfId="0" applyFont="1" applyBorder="1" applyAlignment="1">
      <alignment/>
    </xf>
    <xf numFmtId="164" fontId="0" fillId="0" borderId="3" xfId="0" applyBorder="1" applyAlignment="1">
      <alignment/>
    </xf>
    <xf numFmtId="164" fontId="3" fillId="0" borderId="3" xfId="0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3" xfId="0" applyFont="1" applyBorder="1" applyAlignment="1">
      <alignment/>
    </xf>
    <xf numFmtId="164" fontId="0" fillId="5" borderId="0" xfId="0" applyFill="1" applyAlignment="1">
      <alignment/>
    </xf>
    <xf numFmtId="164" fontId="0" fillId="0" borderId="0" xfId="0" applyFill="1" applyAlignment="1">
      <alignment/>
    </xf>
    <xf numFmtId="164" fontId="8" fillId="0" borderId="3" xfId="0" applyFont="1" applyBorder="1" applyAlignment="1">
      <alignment/>
    </xf>
    <xf numFmtId="164" fontId="8" fillId="0" borderId="0" xfId="0" applyFont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9E4E4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F9C6"/>
      <rgbColor rgb="00F9EAA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C3C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4</xdr:row>
      <xdr:rowOff>142875</xdr:rowOff>
    </xdr:from>
    <xdr:to>
      <xdr:col>15</xdr:col>
      <xdr:colOff>333375</xdr:colOff>
      <xdr:row>34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71550"/>
          <a:ext cx="5791200" cy="583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50"/>
  <sheetViews>
    <sheetView tabSelected="1" workbookViewId="0" topLeftCell="A1">
      <selection activeCell="F38" sqref="F38"/>
    </sheetView>
  </sheetViews>
  <sheetFormatPr defaultColWidth="11.421875" defaultRowHeight="15"/>
  <cols>
    <col min="2" max="2" width="20.140625" style="0" customWidth="1"/>
    <col min="3" max="3" width="2.8515625" style="0" customWidth="1"/>
    <col min="5" max="5" width="6.421875" style="0" customWidth="1"/>
    <col min="6" max="6" width="17.28125" style="0" customWidth="1"/>
    <col min="7" max="7" width="6.00390625" style="0" customWidth="1"/>
    <col min="8" max="8" width="4.57421875" style="0" customWidth="1"/>
  </cols>
  <sheetData>
    <row r="3" spans="2:3" ht="20.25">
      <c r="B3" s="1" t="s">
        <v>0</v>
      </c>
      <c r="C3" s="1"/>
    </row>
    <row r="7" spans="2:9" ht="15.75">
      <c r="B7" s="2" t="s">
        <v>1</v>
      </c>
      <c r="C7" s="3"/>
      <c r="D7" s="4">
        <v>9.5</v>
      </c>
      <c r="I7" s="5" t="s">
        <v>2</v>
      </c>
    </row>
    <row r="8" spans="2:4" ht="15.75">
      <c r="B8" s="6" t="s">
        <v>3</v>
      </c>
      <c r="C8" s="3"/>
      <c r="D8" s="7">
        <v>5</v>
      </c>
    </row>
    <row r="9" spans="2:4" ht="15.75">
      <c r="B9" s="8"/>
      <c r="D9" s="9"/>
    </row>
    <row r="10" spans="2:4" ht="15.75">
      <c r="B10" s="6" t="s">
        <v>4</v>
      </c>
      <c r="C10" s="3"/>
      <c r="D10" s="4">
        <v>3.3</v>
      </c>
    </row>
    <row r="11" spans="2:4" ht="15.75">
      <c r="B11" s="2" t="s">
        <v>5</v>
      </c>
      <c r="C11" s="3"/>
      <c r="D11" s="7">
        <v>1</v>
      </c>
    </row>
    <row r="12" spans="2:4" ht="15.75">
      <c r="B12" s="6" t="s">
        <v>6</v>
      </c>
      <c r="C12" s="3"/>
      <c r="D12" s="4">
        <v>15</v>
      </c>
    </row>
    <row r="13" spans="2:4" ht="15.75">
      <c r="B13" s="2" t="s">
        <v>7</v>
      </c>
      <c r="C13" s="3"/>
      <c r="D13" s="7">
        <v>1</v>
      </c>
    </row>
    <row r="14" spans="2:4" ht="15.75">
      <c r="B14" s="6" t="s">
        <v>8</v>
      </c>
      <c r="C14" s="3"/>
      <c r="D14" s="4">
        <v>18</v>
      </c>
    </row>
    <row r="15" ht="15.75">
      <c r="D15" s="9"/>
    </row>
    <row r="16" ht="15.75">
      <c r="D16" s="9"/>
    </row>
    <row r="17" spans="2:7" ht="15.75">
      <c r="B17" s="10" t="s">
        <v>9</v>
      </c>
      <c r="C17" s="11"/>
      <c r="D17" s="12"/>
      <c r="E17" s="11"/>
      <c r="F17" s="11"/>
      <c r="G17" s="11"/>
    </row>
    <row r="18" ht="15.75">
      <c r="D18" s="9"/>
    </row>
    <row r="19" spans="2:4" ht="15.75">
      <c r="B19" s="8" t="s">
        <v>10</v>
      </c>
      <c r="C19" s="3"/>
      <c r="D19" s="13">
        <f>(D8/G25)*(D13+D14)</f>
        <v>2.794117647058824</v>
      </c>
    </row>
    <row r="20" spans="2:4" ht="15.75">
      <c r="B20" s="14" t="s">
        <v>11</v>
      </c>
      <c r="C20" s="3"/>
      <c r="D20" s="13">
        <f>(D8/G25)*D14</f>
        <v>2.6470588235294117</v>
      </c>
    </row>
    <row r="21" spans="2:4" ht="15.75">
      <c r="B21" s="8"/>
      <c r="D21" s="9"/>
    </row>
    <row r="22" spans="2:4" ht="15.75">
      <c r="B22" s="14" t="s">
        <v>12</v>
      </c>
      <c r="C22" s="3"/>
      <c r="D22" s="13">
        <f>(D7/(D10+D11))*D11</f>
        <v>2.2093023255813953</v>
      </c>
    </row>
    <row r="23" spans="2:4" ht="15.75">
      <c r="B23" s="8"/>
      <c r="D23" s="9"/>
    </row>
    <row r="24" spans="2:4" ht="15.75">
      <c r="B24" s="14" t="s">
        <v>13</v>
      </c>
      <c r="C24" s="3"/>
      <c r="D24" s="13">
        <f>(D19/D11)*(D10+D11)</f>
        <v>12.014705882352942</v>
      </c>
    </row>
    <row r="25" spans="2:7" ht="15.75">
      <c r="B25" s="14" t="s">
        <v>14</v>
      </c>
      <c r="C25" s="3"/>
      <c r="D25" s="13">
        <f>(D20/D11)*(D10+D11)</f>
        <v>11.38235294117647</v>
      </c>
      <c r="F25" s="3" t="s">
        <v>15</v>
      </c>
      <c r="G25" s="9">
        <f>D12+D13+D14</f>
        <v>34</v>
      </c>
    </row>
    <row r="26" spans="2:3" ht="15.75">
      <c r="B26" s="3"/>
      <c r="C26" s="3"/>
    </row>
    <row r="27" spans="2:3" ht="15.75">
      <c r="B27" s="3"/>
      <c r="C27" s="3"/>
    </row>
    <row r="28" spans="2:3" ht="15">
      <c r="B28" s="15" t="s">
        <v>16</v>
      </c>
      <c r="C28" s="15"/>
    </row>
    <row r="29" spans="2:15" ht="15">
      <c r="B29" s="16" t="s">
        <v>17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5">
      <c r="B30" s="18"/>
      <c r="C30" s="18"/>
      <c r="D30" s="11"/>
      <c r="E30" s="11"/>
      <c r="F30" s="11"/>
      <c r="G30" s="11"/>
      <c r="H30" s="11"/>
      <c r="I30" s="17"/>
      <c r="J30" s="17"/>
      <c r="K30" s="17"/>
      <c r="L30" s="17"/>
      <c r="M30" s="17"/>
      <c r="N30" s="17"/>
      <c r="O30" s="17"/>
    </row>
    <row r="31" spans="2:10" ht="15">
      <c r="B31" s="19"/>
      <c r="C31" s="19"/>
      <c r="D31" s="19"/>
      <c r="E31" s="19"/>
      <c r="F31" s="19"/>
      <c r="G31" s="19"/>
      <c r="H31" s="19"/>
      <c r="I31" s="20"/>
      <c r="J31" s="20"/>
    </row>
    <row r="33" spans="2:3" ht="20.25">
      <c r="B33" s="1" t="s">
        <v>18</v>
      </c>
      <c r="C33" s="1"/>
    </row>
    <row r="34" spans="2:3" ht="15">
      <c r="B34" s="5" t="s">
        <v>19</v>
      </c>
      <c r="C34" s="5"/>
    </row>
    <row r="36" spans="2:3" ht="15.75">
      <c r="B36" s="5" t="s">
        <v>20</v>
      </c>
      <c r="C36" s="5"/>
    </row>
    <row r="38" spans="2:4" ht="16.5">
      <c r="B38" s="2" t="s">
        <v>13</v>
      </c>
      <c r="C38" s="3"/>
      <c r="D38" s="4">
        <v>11.8</v>
      </c>
    </row>
    <row r="39" spans="2:4" ht="16.5">
      <c r="B39" s="6" t="s">
        <v>14</v>
      </c>
      <c r="C39" s="3"/>
      <c r="D39" s="7">
        <v>9.5</v>
      </c>
    </row>
    <row r="40" ht="16.5">
      <c r="D40" s="9"/>
    </row>
    <row r="41" spans="2:7" ht="16.5">
      <c r="B41" s="10" t="s">
        <v>9</v>
      </c>
      <c r="C41" s="11"/>
      <c r="D41" s="21"/>
      <c r="E41" s="11"/>
      <c r="F41" s="11"/>
      <c r="G41" s="11"/>
    </row>
    <row r="42" ht="16.5">
      <c r="D42" s="22"/>
    </row>
    <row r="43" ht="16.5">
      <c r="D43" s="9"/>
    </row>
    <row r="44" spans="2:4" ht="16.5">
      <c r="B44" s="9" t="s">
        <v>21</v>
      </c>
      <c r="C44" s="9"/>
      <c r="D44" s="13">
        <f>(D38/(D10+D11))*D11</f>
        <v>2.7441860465116283</v>
      </c>
    </row>
    <row r="45" spans="2:4" ht="16.5">
      <c r="B45" s="9" t="s">
        <v>22</v>
      </c>
      <c r="C45" s="9"/>
      <c r="D45" s="13">
        <f>(D39/(D10+D11))*D11</f>
        <v>2.2093023255813953</v>
      </c>
    </row>
    <row r="46" spans="2:4" ht="16.5">
      <c r="B46" s="9"/>
      <c r="C46" s="9"/>
      <c r="D46" s="9"/>
    </row>
    <row r="47" spans="2:4" ht="16.5">
      <c r="B47" s="9" t="s">
        <v>23</v>
      </c>
      <c r="C47" s="9"/>
      <c r="D47" s="13">
        <f>((D48+D14)/D44)*(D8-D44)</f>
        <v>18.37894736842105</v>
      </c>
    </row>
    <row r="48" spans="2:4" ht="16.5">
      <c r="B48" s="9" t="s">
        <v>24</v>
      </c>
      <c r="C48" s="9"/>
      <c r="D48" s="13">
        <f>((D14/D45)*D44)-D14</f>
        <v>4.357894736842109</v>
      </c>
    </row>
    <row r="50" spans="2:15" ht="15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Duttenhöfer, Stephan</dc:creator>
  <cp:keywords/>
  <dc:description/>
  <cp:lastModifiedBy/>
  <dcterms:created xsi:type="dcterms:W3CDTF">2017-12-04T09:21:53Z</dcterms:created>
  <dcterms:modified xsi:type="dcterms:W3CDTF">2017-12-06T11:08:00Z</dcterms:modified>
  <cp:category/>
  <cp:version/>
  <cp:contentType/>
  <cp:contentStatus/>
  <cp:revision>5</cp:revision>
</cp:coreProperties>
</file>