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ZM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<sst xmlns="http://schemas.openxmlformats.org/spreadsheetml/2006/main" count="95" uniqueCount="35">
  <si>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Schaltfolge 1</t>
  </si>
  <si>
    <t>Schaltfolge 2</t>
  </si>
  <si>
    <t>Schaltfolge 3</t>
  </si>
  <si>
    <t>Schaltfolge 4</t>
  </si>
  <si>
    <t>Schaltfolge 5</t>
  </si>
  <si>
    <t>Schaltfolge 6</t>
  </si>
  <si>
    <t>001</t>
  </si>
  <si>
    <t>011</t>
  </si>
  <si>
    <t>010</t>
  </si>
  <si>
    <t>110</t>
  </si>
  <si>
    <t>100</t>
  </si>
  <si>
    <t>101</t>
  </si>
  <si>
    <t>sin</t>
  </si>
  <si>
    <t>sin (60-omega)</t>
  </si>
  <si>
    <t>Hz</t>
  </si>
  <si>
    <t>u</t>
  </si>
  <si>
    <t>v</t>
  </si>
  <si>
    <t>w</t>
  </si>
  <si>
    <t>-1/3 Udc</t>
  </si>
  <si>
    <t>Stern</t>
  </si>
  <si>
    <t>-2/3 Udc</t>
  </si>
  <si>
    <t>+1/3 Udc</t>
  </si>
  <si>
    <t>+2/3 Udc</t>
  </si>
  <si>
    <t>Dreieck</t>
  </si>
  <si>
    <t>0</t>
  </si>
  <si>
    <t>+ Udc</t>
  </si>
  <si>
    <t>- Udc</t>
  </si>
  <si>
    <t>Pulsfrequenz</t>
  </si>
  <si>
    <t>Ausgangsfrequenz</t>
  </si>
  <si>
    <t>s1</t>
  </si>
  <si>
    <t xml:space="preserve">u </t>
  </si>
  <si>
    <t>anf</t>
  </si>
  <si>
    <t>end</t>
  </si>
  <si>
    <t>Omega</t>
  </si>
  <si>
    <t>Drehwinkel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</si>
</sst>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</numFmts>
  <fonts count="6">
    <font>
      <sz val="10"/>
      <name val="Arial"/>
      <family val="0"/>
    </font>
    <font>
      <sz val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2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49" fontId="1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5" borderId="20" xfId="0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0" xfId="0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0" fillId="0" borderId="17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23" xfId="0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2" fontId="0" fillId="2" borderId="2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172" fontId="0" fillId="0" borderId="16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RZM!$M$13:$M$112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RZM!$N$13:$N$112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RZM!$O$13:$O$112</c:f>
              <c:numCache/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11</xdr:row>
      <xdr:rowOff>0</xdr:rowOff>
    </xdr:from>
    <xdr:to>
      <xdr:col>21</xdr:col>
      <xdr:colOff>152400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7981950" y="1809750"/>
        <a:ext cx="45815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 topLeftCell="A1">
      <selection activeCell="B24" sqref="B24"/>
    </sheetView>
  </sheetViews>
  <sheetFormatPr defaultColWidth="11.421875" defaultRowHeight="12.75"/>
  <cols>
    <col min="1" max="2" width="4.8515625" style="0" customWidth="1"/>
    <col min="3" max="3" width="5.140625" style="0" bestFit="1" customWidth="1"/>
    <col min="4" max="4" width="5.140625" style="0" customWidth="1"/>
    <col min="5" max="5" width="5.140625" style="0" bestFit="1" customWidth="1"/>
    <col min="6" max="6" width="5.140625" style="0" customWidth="1"/>
    <col min="7" max="7" width="5.140625" style="0" bestFit="1" customWidth="1"/>
    <col min="8" max="8" width="5.140625" style="0" customWidth="1"/>
    <col min="9" max="9" width="8.57421875" style="0" customWidth="1"/>
    <col min="12" max="12" width="11.28125" style="0" customWidth="1"/>
  </cols>
  <sheetData>
    <row r="1" spans="14:19" ht="13.5" thickBot="1">
      <c r="N1" s="84" t="s">
        <v>19</v>
      </c>
      <c r="O1" s="85"/>
      <c r="P1" s="86"/>
      <c r="Q1" s="84" t="s">
        <v>23</v>
      </c>
      <c r="R1" s="85"/>
      <c r="S1" s="86"/>
    </row>
    <row r="2" spans="14:19" ht="12.75">
      <c r="N2" s="18" t="s">
        <v>15</v>
      </c>
      <c r="O2" s="19" t="s">
        <v>16</v>
      </c>
      <c r="P2" s="23" t="s">
        <v>17</v>
      </c>
      <c r="Q2" s="16" t="s">
        <v>15</v>
      </c>
      <c r="R2" s="17" t="s">
        <v>16</v>
      </c>
      <c r="S2" s="24" t="s">
        <v>17</v>
      </c>
    </row>
    <row r="3" spans="11:19" ht="12.75">
      <c r="K3" s="1" t="s">
        <v>0</v>
      </c>
      <c r="L3" s="2" t="s">
        <v>6</v>
      </c>
      <c r="M3" s="3"/>
      <c r="N3" s="4" t="s">
        <v>18</v>
      </c>
      <c r="O3" s="4" t="s">
        <v>18</v>
      </c>
      <c r="P3" s="4" t="s">
        <v>22</v>
      </c>
      <c r="Q3" s="20" t="s">
        <v>24</v>
      </c>
      <c r="R3" s="4" t="s">
        <v>26</v>
      </c>
      <c r="S3" s="5" t="s">
        <v>25</v>
      </c>
    </row>
    <row r="4" spans="11:19" ht="12.75">
      <c r="K4" s="6" t="s">
        <v>1</v>
      </c>
      <c r="L4" s="7" t="s">
        <v>7</v>
      </c>
      <c r="M4" s="8"/>
      <c r="N4" s="9" t="s">
        <v>20</v>
      </c>
      <c r="O4" s="9" t="s">
        <v>21</v>
      </c>
      <c r="P4" s="9" t="s">
        <v>21</v>
      </c>
      <c r="Q4" s="21" t="s">
        <v>26</v>
      </c>
      <c r="R4" s="9" t="s">
        <v>24</v>
      </c>
      <c r="S4" s="10" t="s">
        <v>25</v>
      </c>
    </row>
    <row r="5" spans="1:19" ht="12.75">
      <c r="A5" t="s">
        <v>27</v>
      </c>
      <c r="I5">
        <v>2500</v>
      </c>
      <c r="K5" s="6" t="s">
        <v>2</v>
      </c>
      <c r="L5" s="7" t="s">
        <v>8</v>
      </c>
      <c r="M5" s="8"/>
      <c r="N5" s="9" t="s">
        <v>18</v>
      </c>
      <c r="O5" s="9" t="s">
        <v>22</v>
      </c>
      <c r="P5" s="9" t="s">
        <v>18</v>
      </c>
      <c r="Q5" s="21" t="s">
        <v>26</v>
      </c>
      <c r="R5" s="9" t="s">
        <v>25</v>
      </c>
      <c r="S5" s="10" t="s">
        <v>24</v>
      </c>
    </row>
    <row r="6" spans="1:19" ht="12.75">
      <c r="A6" t="s">
        <v>28</v>
      </c>
      <c r="I6">
        <v>25</v>
      </c>
      <c r="K6" s="6" t="s">
        <v>3</v>
      </c>
      <c r="L6" s="7" t="s">
        <v>9</v>
      </c>
      <c r="M6" s="8"/>
      <c r="N6" s="9" t="s">
        <v>21</v>
      </c>
      <c r="O6" s="9" t="s">
        <v>21</v>
      </c>
      <c r="P6" s="9" t="s">
        <v>20</v>
      </c>
      <c r="Q6" s="21" t="s">
        <v>24</v>
      </c>
      <c r="R6" s="9" t="s">
        <v>25</v>
      </c>
      <c r="S6" s="10" t="s">
        <v>26</v>
      </c>
    </row>
    <row r="7" spans="9:19" ht="12.75">
      <c r="I7">
        <f>I5/I6</f>
        <v>100</v>
      </c>
      <c r="J7" t="s">
        <v>14</v>
      </c>
      <c r="K7" s="6" t="s">
        <v>4</v>
      </c>
      <c r="L7" s="7" t="s">
        <v>10</v>
      </c>
      <c r="M7" s="8"/>
      <c r="N7" s="9" t="s">
        <v>22</v>
      </c>
      <c r="O7" s="9" t="s">
        <v>18</v>
      </c>
      <c r="P7" s="9" t="s">
        <v>18</v>
      </c>
      <c r="Q7" s="21" t="s">
        <v>25</v>
      </c>
      <c r="R7" s="9" t="s">
        <v>24</v>
      </c>
      <c r="S7" s="10" t="s">
        <v>26</v>
      </c>
    </row>
    <row r="8" spans="9:19" ht="12.75">
      <c r="I8">
        <f>360/I7</f>
        <v>3.6</v>
      </c>
      <c r="K8" s="11" t="s">
        <v>5</v>
      </c>
      <c r="L8" s="12" t="s">
        <v>11</v>
      </c>
      <c r="M8" s="13"/>
      <c r="N8" s="14" t="s">
        <v>21</v>
      </c>
      <c r="O8" s="14" t="s">
        <v>20</v>
      </c>
      <c r="P8" s="14" t="s">
        <v>21</v>
      </c>
      <c r="Q8" s="22" t="s">
        <v>25</v>
      </c>
      <c r="R8" s="14" t="s">
        <v>26</v>
      </c>
      <c r="S8" s="15" t="s">
        <v>24</v>
      </c>
    </row>
    <row r="9" spans="11:19" ht="12.75">
      <c r="K9" s="1" t="s">
        <v>0</v>
      </c>
      <c r="L9" s="2" t="s">
        <v>6</v>
      </c>
      <c r="M9" s="3"/>
      <c r="N9" s="4" t="s">
        <v>18</v>
      </c>
      <c r="O9" s="4" t="s">
        <v>18</v>
      </c>
      <c r="P9" s="5" t="s">
        <v>22</v>
      </c>
      <c r="Q9" s="20" t="s">
        <v>24</v>
      </c>
      <c r="R9" s="4" t="s">
        <v>26</v>
      </c>
      <c r="S9" s="5" t="s">
        <v>25</v>
      </c>
    </row>
    <row r="10" spans="11:19" ht="13.5" thickBot="1">
      <c r="K10" s="8"/>
      <c r="L10" s="7"/>
      <c r="M10" s="8"/>
      <c r="N10" s="9"/>
      <c r="O10" s="9"/>
      <c r="P10" s="9"/>
      <c r="Q10" s="9"/>
      <c r="R10" s="9"/>
      <c r="S10" s="9"/>
    </row>
    <row r="11" spans="1:15" ht="13.5" thickBot="1">
      <c r="A11" s="25"/>
      <c r="B11" s="26"/>
      <c r="C11" s="40" t="s">
        <v>30</v>
      </c>
      <c r="D11" s="40"/>
      <c r="E11" s="40" t="s">
        <v>16</v>
      </c>
      <c r="F11" s="40"/>
      <c r="G11" s="40" t="s">
        <v>17</v>
      </c>
      <c r="H11" s="40"/>
      <c r="I11" s="25" t="s">
        <v>34</v>
      </c>
      <c r="J11" s="27" t="s">
        <v>33</v>
      </c>
      <c r="K11" s="38" t="s">
        <v>12</v>
      </c>
      <c r="L11" s="39" t="s">
        <v>13</v>
      </c>
      <c r="M11" s="65" t="s">
        <v>30</v>
      </c>
      <c r="N11" s="63" t="s">
        <v>16</v>
      </c>
      <c r="O11" s="61" t="s">
        <v>17</v>
      </c>
    </row>
    <row r="12" spans="1:15" ht="13.5" thickBot="1">
      <c r="A12" s="29"/>
      <c r="B12" s="30"/>
      <c r="C12" s="30" t="s">
        <v>31</v>
      </c>
      <c r="D12" s="30" t="s">
        <v>32</v>
      </c>
      <c r="E12" s="30"/>
      <c r="F12" s="30"/>
      <c r="G12" s="30"/>
      <c r="H12" s="30"/>
      <c r="I12" s="29"/>
      <c r="J12" s="34"/>
      <c r="K12" s="29"/>
      <c r="L12" s="34"/>
      <c r="M12" s="66"/>
      <c r="N12" s="64"/>
      <c r="O12" s="62"/>
    </row>
    <row r="13" spans="1:15" ht="12.75">
      <c r="A13" s="28"/>
      <c r="B13" s="7" t="s">
        <v>6</v>
      </c>
      <c r="C13" s="41">
        <v>-0.33</v>
      </c>
      <c r="D13" s="42">
        <v>-0.6666666666666666</v>
      </c>
      <c r="E13" s="49">
        <v>-0.33</v>
      </c>
      <c r="F13" s="50">
        <v>0.33</v>
      </c>
      <c r="G13" s="56">
        <v>0.67</v>
      </c>
      <c r="H13" s="58">
        <v>0.33</v>
      </c>
      <c r="I13" s="68">
        <v>0</v>
      </c>
      <c r="J13" s="35">
        <f>I13</f>
        <v>0</v>
      </c>
      <c r="K13" s="31">
        <f aca="true" t="shared" si="0" ref="K13:K113">SIN(J13*3.1415/180)</f>
        <v>0</v>
      </c>
      <c r="L13" s="70">
        <f>SIN((60-J13)*3.1415/180)</f>
        <v>0.8660099611064447</v>
      </c>
      <c r="M13" s="71">
        <f>$L13*C13+$K13*D13</f>
        <v>-0.28578328716512674</v>
      </c>
      <c r="N13" s="72">
        <f>$L13*E13+$K13*F13</f>
        <v>-0.28578328716512674</v>
      </c>
      <c r="O13" s="73">
        <f>$L13*G13+$K13*H13</f>
        <v>0.580226673941318</v>
      </c>
    </row>
    <row r="14" spans="1:15" ht="12.75">
      <c r="A14" s="28"/>
      <c r="B14" s="8"/>
      <c r="C14" s="41">
        <v>-0.33</v>
      </c>
      <c r="D14" s="42">
        <v>-0.6666666666666666</v>
      </c>
      <c r="E14" s="49">
        <v>-0.33</v>
      </c>
      <c r="F14" s="50">
        <v>0.33</v>
      </c>
      <c r="G14" s="56">
        <v>0.67</v>
      </c>
      <c r="H14" s="58">
        <v>0.33</v>
      </c>
      <c r="I14" s="68">
        <v>3.6</v>
      </c>
      <c r="J14" s="35">
        <f aca="true" t="shared" si="1" ref="J14:J29">I14</f>
        <v>3.6</v>
      </c>
      <c r="K14" s="31">
        <f t="shared" si="0"/>
        <v>0.0627886701140236</v>
      </c>
      <c r="L14" s="70">
        <f>SIN((60-J14)*3.1415/180)</f>
        <v>0.8329051745955038</v>
      </c>
      <c r="M14" s="71">
        <f>$L14*C14+$K14*D14</f>
        <v>-0.3167178210258653</v>
      </c>
      <c r="N14" s="72">
        <f aca="true" t="shared" si="2" ref="N14:N77">$L14*E14+$K14*F14</f>
        <v>-0.2541384464788885</v>
      </c>
      <c r="O14" s="73">
        <f aca="true" t="shared" si="3" ref="O14:O77">$L14*G14+$K14*H14</f>
        <v>0.5787667281166154</v>
      </c>
    </row>
    <row r="15" spans="1:15" ht="12.75">
      <c r="A15" s="28"/>
      <c r="B15" s="8"/>
      <c r="C15" s="41">
        <v>-0.33</v>
      </c>
      <c r="D15" s="42">
        <v>-0.6666666666666666</v>
      </c>
      <c r="E15" s="49">
        <v>-0.33</v>
      </c>
      <c r="F15" s="50">
        <v>0.33</v>
      </c>
      <c r="G15" s="56">
        <v>0.67</v>
      </c>
      <c r="H15" s="58">
        <v>0.33</v>
      </c>
      <c r="I15" s="68">
        <v>7.2</v>
      </c>
      <c r="J15" s="35">
        <f t="shared" si="1"/>
        <v>7.2</v>
      </c>
      <c r="K15" s="31">
        <f t="shared" si="0"/>
        <v>0.12532955664390094</v>
      </c>
      <c r="L15" s="70">
        <f>SIN((60-J15)*3.1415/180)</f>
        <v>0.7965134857016899</v>
      </c>
      <c r="M15" s="71">
        <f>$L15*C15+$K15*D15</f>
        <v>-0.3464024880441583</v>
      </c>
      <c r="N15" s="72">
        <f t="shared" si="2"/>
        <v>-0.22149069658907033</v>
      </c>
      <c r="O15" s="73">
        <f t="shared" si="3"/>
        <v>0.5750227891126196</v>
      </c>
    </row>
    <row r="16" spans="1:15" ht="12.75">
      <c r="A16" s="28" t="s">
        <v>29</v>
      </c>
      <c r="B16" s="7"/>
      <c r="C16" s="41">
        <v>-0.33</v>
      </c>
      <c r="D16" s="42">
        <v>-0.6666666666666666</v>
      </c>
      <c r="E16" s="49">
        <v>-0.33</v>
      </c>
      <c r="F16" s="50">
        <v>0.33</v>
      </c>
      <c r="G16" s="56">
        <v>0.67</v>
      </c>
      <c r="H16" s="58">
        <v>0.33</v>
      </c>
      <c r="I16" s="68">
        <v>10.8</v>
      </c>
      <c r="J16" s="35">
        <f t="shared" si="1"/>
        <v>10.8</v>
      </c>
      <c r="K16" s="31">
        <f t="shared" si="0"/>
        <v>0.18737585383642988</v>
      </c>
      <c r="L16" s="70">
        <f>SIN((60-J16)*3.1415/180)</f>
        <v>0.7569785073266754</v>
      </c>
      <c r="M16" s="71">
        <f>$L16*C16+$K16*D16</f>
        <v>-0.37472014330875614</v>
      </c>
      <c r="N16" s="72">
        <f t="shared" si="2"/>
        <v>-0.18796887565178103</v>
      </c>
      <c r="O16" s="73">
        <f t="shared" si="3"/>
        <v>0.5690096316748944</v>
      </c>
    </row>
    <row r="17" spans="1:15" ht="12.75">
      <c r="A17" s="28"/>
      <c r="B17" s="7"/>
      <c r="C17" s="41">
        <v>-0.33</v>
      </c>
      <c r="D17" s="42">
        <v>-0.6666666666666666</v>
      </c>
      <c r="E17" s="49">
        <v>-0.33</v>
      </c>
      <c r="F17" s="50">
        <v>0.33</v>
      </c>
      <c r="G17" s="56">
        <v>0.67</v>
      </c>
      <c r="H17" s="58">
        <v>0.33</v>
      </c>
      <c r="I17" s="68">
        <v>14.4</v>
      </c>
      <c r="J17" s="35">
        <f t="shared" si="1"/>
        <v>14.4</v>
      </c>
      <c r="K17" s="31">
        <f t="shared" si="0"/>
        <v>0.24868270774147175</v>
      </c>
      <c r="L17" s="70">
        <f>SIN((60-J17)*3.1415/180)</f>
        <v>0.7144562567682169</v>
      </c>
      <c r="M17" s="71">
        <f>$L17*C17+$K17*D17</f>
        <v>-0.40155903656115943</v>
      </c>
      <c r="N17" s="72">
        <f t="shared" si="2"/>
        <v>-0.15370527117882588</v>
      </c>
      <c r="O17" s="73">
        <f t="shared" si="3"/>
        <v>0.5607509855893911</v>
      </c>
    </row>
    <row r="18" spans="1:15" ht="12.75">
      <c r="A18" s="28"/>
      <c r="B18" s="7"/>
      <c r="C18" s="41">
        <v>-0.33</v>
      </c>
      <c r="D18" s="42">
        <v>-0.6666666666666666</v>
      </c>
      <c r="E18" s="49">
        <v>-0.33</v>
      </c>
      <c r="F18" s="50">
        <v>0.33</v>
      </c>
      <c r="G18" s="56">
        <v>0.67</v>
      </c>
      <c r="H18" s="58">
        <v>0.33</v>
      </c>
      <c r="I18" s="68">
        <v>18</v>
      </c>
      <c r="J18" s="35">
        <f t="shared" si="1"/>
        <v>18</v>
      </c>
      <c r="K18" s="31">
        <f t="shared" si="0"/>
        <v>0.3090081824816504</v>
      </c>
      <c r="L18" s="70">
        <f aca="true" t="shared" si="4" ref="L18:L27">SIN((60-J18)*3.1415/180)</f>
        <v>0.6691145400274636</v>
      </c>
      <c r="M18" s="71">
        <f aca="true" t="shared" si="5" ref="M18:M27">$L18*C18+$K18*D18</f>
        <v>-0.42681325319682994</v>
      </c>
      <c r="N18" s="72">
        <f t="shared" si="2"/>
        <v>-0.11883509799011838</v>
      </c>
      <c r="O18" s="73">
        <f t="shared" si="3"/>
        <v>0.5502794420373452</v>
      </c>
    </row>
    <row r="19" spans="1:15" ht="12.75">
      <c r="A19" s="28"/>
      <c r="B19" s="7"/>
      <c r="C19" s="41">
        <v>-0.33</v>
      </c>
      <c r="D19" s="42">
        <v>-0.6666666666666666</v>
      </c>
      <c r="E19" s="49">
        <v>-0.33</v>
      </c>
      <c r="F19" s="50">
        <v>0.33</v>
      </c>
      <c r="G19" s="56">
        <v>0.67</v>
      </c>
      <c r="H19" s="58">
        <v>0.33</v>
      </c>
      <c r="I19" s="68">
        <v>21.6</v>
      </c>
      <c r="J19" s="35">
        <f t="shared" si="1"/>
        <v>21.6</v>
      </c>
      <c r="K19" s="31">
        <f t="shared" si="0"/>
        <v>0.36811421500642977</v>
      </c>
      <c r="L19" s="70">
        <f t="shared" si="4"/>
        <v>0.6211322895943853</v>
      </c>
      <c r="M19" s="71">
        <f t="shared" si="5"/>
        <v>-0.45038313223710036</v>
      </c>
      <c r="N19" s="72">
        <f t="shared" si="2"/>
        <v>-0.08349596461402534</v>
      </c>
      <c r="O19" s="73">
        <f t="shared" si="3"/>
        <v>0.53763632498036</v>
      </c>
    </row>
    <row r="20" spans="1:15" ht="12.75">
      <c r="A20" s="28"/>
      <c r="B20" s="7"/>
      <c r="C20" s="41">
        <v>-0.33</v>
      </c>
      <c r="D20" s="42">
        <v>-0.6666666666666666</v>
      </c>
      <c r="E20" s="49">
        <v>-0.33</v>
      </c>
      <c r="F20" s="50">
        <v>0.33</v>
      </c>
      <c r="G20" s="56">
        <v>0.67</v>
      </c>
      <c r="H20" s="58">
        <v>0.33</v>
      </c>
      <c r="I20" s="68">
        <v>25.2</v>
      </c>
      <c r="J20" s="35">
        <f t="shared" si="1"/>
        <v>25.2</v>
      </c>
      <c r="K20" s="31">
        <f t="shared" si="0"/>
        <v>0.4257675545628148</v>
      </c>
      <c r="L20" s="70">
        <f t="shared" si="4"/>
        <v>0.5706988583246183</v>
      </c>
      <c r="M20" s="71">
        <f t="shared" si="5"/>
        <v>-0.4721756596223339</v>
      </c>
      <c r="N20" s="72">
        <f t="shared" si="2"/>
        <v>-0.047827330241395155</v>
      </c>
      <c r="O20" s="73">
        <f t="shared" si="3"/>
        <v>0.5228715280832232</v>
      </c>
    </row>
    <row r="21" spans="1:15" ht="12.75">
      <c r="A21" s="28"/>
      <c r="B21" s="7"/>
      <c r="C21" s="41">
        <v>-0.33</v>
      </c>
      <c r="D21" s="42">
        <v>-0.6666666666666666</v>
      </c>
      <c r="E21" s="49">
        <v>-0.33</v>
      </c>
      <c r="F21" s="50">
        <v>0.33</v>
      </c>
      <c r="G21" s="56">
        <v>0.67</v>
      </c>
      <c r="H21" s="58">
        <v>0.33</v>
      </c>
      <c r="I21" s="68">
        <v>28.8</v>
      </c>
      <c r="J21" s="35">
        <f t="shared" si="1"/>
        <v>28.8</v>
      </c>
      <c r="K21" s="31">
        <f t="shared" si="0"/>
        <v>0.48174068317523216</v>
      </c>
      <c r="L21" s="70">
        <f t="shared" si="4"/>
        <v>0.5180132721943161</v>
      </c>
      <c r="M21" s="71">
        <f t="shared" si="5"/>
        <v>-0.49210483527427906</v>
      </c>
      <c r="N21" s="72">
        <f t="shared" si="2"/>
        <v>-0.01196995437629772</v>
      </c>
      <c r="O21" s="73">
        <f t="shared" si="3"/>
        <v>0.5060433178180185</v>
      </c>
    </row>
    <row r="22" spans="1:15" ht="12.75">
      <c r="A22" s="28"/>
      <c r="B22" s="7"/>
      <c r="C22" s="41">
        <v>-0.33</v>
      </c>
      <c r="D22" s="42">
        <v>-0.6666666666666666</v>
      </c>
      <c r="E22" s="49">
        <v>-0.33</v>
      </c>
      <c r="F22" s="50">
        <v>0.33</v>
      </c>
      <c r="G22" s="56">
        <v>0.67</v>
      </c>
      <c r="H22" s="58">
        <v>0.33</v>
      </c>
      <c r="I22" s="68">
        <v>32.4</v>
      </c>
      <c r="J22" s="35">
        <f t="shared" si="1"/>
        <v>32.4</v>
      </c>
      <c r="K22" s="31">
        <f t="shared" si="0"/>
        <v>0.5358127135020919</v>
      </c>
      <c r="L22" s="70">
        <f t="shared" si="4"/>
        <v>0.4632834448818622</v>
      </c>
      <c r="M22" s="71">
        <f t="shared" si="5"/>
        <v>-0.5100920124790758</v>
      </c>
      <c r="N22" s="72">
        <f t="shared" si="2"/>
        <v>0.02393465864467581</v>
      </c>
      <c r="O22" s="73">
        <f t="shared" si="3"/>
        <v>0.487218103526538</v>
      </c>
    </row>
    <row r="23" spans="1:15" ht="12.75">
      <c r="A23" s="28"/>
      <c r="B23" s="7"/>
      <c r="C23" s="41">
        <v>-0.33</v>
      </c>
      <c r="D23" s="42">
        <v>-0.6666666666666666</v>
      </c>
      <c r="E23" s="49">
        <v>-0.33</v>
      </c>
      <c r="F23" s="50">
        <v>0.33</v>
      </c>
      <c r="G23" s="56">
        <v>0.67</v>
      </c>
      <c r="H23" s="58">
        <v>0.33</v>
      </c>
      <c r="I23" s="68">
        <v>36</v>
      </c>
      <c r="J23" s="35">
        <f t="shared" si="1"/>
        <v>36</v>
      </c>
      <c r="K23" s="31">
        <f t="shared" si="0"/>
        <v>0.5877702605258085</v>
      </c>
      <c r="L23" s="70">
        <f t="shared" si="4"/>
        <v>0.4067253572759511</v>
      </c>
      <c r="M23" s="71">
        <f t="shared" si="5"/>
        <v>-0.5260662082516028</v>
      </c>
      <c r="N23" s="72">
        <f t="shared" si="2"/>
        <v>0.05974481807245294</v>
      </c>
      <c r="O23" s="73">
        <f t="shared" si="3"/>
        <v>0.46647017534840407</v>
      </c>
    </row>
    <row r="24" spans="1:15" ht="12.75">
      <c r="A24" s="28"/>
      <c r="B24" s="7"/>
      <c r="C24" s="41">
        <v>-0.33</v>
      </c>
      <c r="D24" s="42">
        <v>-0.6666666666666666</v>
      </c>
      <c r="E24" s="49">
        <v>-0.33</v>
      </c>
      <c r="F24" s="50">
        <v>0.33</v>
      </c>
      <c r="G24" s="56">
        <v>0.67</v>
      </c>
      <c r="H24" s="58">
        <v>0.33</v>
      </c>
      <c r="I24" s="68">
        <v>39.6</v>
      </c>
      <c r="J24" s="35">
        <f t="shared" si="1"/>
        <v>39.6</v>
      </c>
      <c r="K24" s="31">
        <f t="shared" si="0"/>
        <v>0.6374082836363225</v>
      </c>
      <c r="L24" s="70">
        <f t="shared" si="4"/>
        <v>0.34856220514795383</v>
      </c>
      <c r="M24" s="71">
        <f t="shared" si="5"/>
        <v>-0.5399643834563731</v>
      </c>
      <c r="N24" s="72">
        <f t="shared" si="2"/>
        <v>0.09531920590116166</v>
      </c>
      <c r="O24" s="73">
        <f t="shared" si="3"/>
        <v>0.4438814110491155</v>
      </c>
    </row>
    <row r="25" spans="1:15" ht="12.75">
      <c r="A25" s="28"/>
      <c r="B25" s="7"/>
      <c r="C25" s="41">
        <v>-0.33</v>
      </c>
      <c r="D25" s="42">
        <v>-0.6666666666666666</v>
      </c>
      <c r="E25" s="49">
        <v>-0.33</v>
      </c>
      <c r="F25" s="50">
        <v>0.33</v>
      </c>
      <c r="G25" s="56">
        <v>0.67</v>
      </c>
      <c r="H25" s="58">
        <v>0.33</v>
      </c>
      <c r="I25" s="68">
        <v>43.2</v>
      </c>
      <c r="J25" s="35">
        <f t="shared" si="1"/>
        <v>43.2</v>
      </c>
      <c r="K25" s="31">
        <f t="shared" si="0"/>
        <v>0.6845308957850008</v>
      </c>
      <c r="L25" s="70">
        <f t="shared" si="4"/>
        <v>0.28902351835211537</v>
      </c>
      <c r="M25" s="71">
        <f t="shared" si="5"/>
        <v>-0.551731691579532</v>
      </c>
      <c r="N25" s="72">
        <f t="shared" si="2"/>
        <v>0.1305174345528522</v>
      </c>
      <c r="O25" s="73">
        <f t="shared" si="3"/>
        <v>0.4195409529049676</v>
      </c>
    </row>
    <row r="26" spans="1:15" ht="12.75">
      <c r="A26" s="28"/>
      <c r="B26" s="7"/>
      <c r="C26" s="41">
        <v>-0.33</v>
      </c>
      <c r="D26" s="42">
        <v>-0.6666666666666666</v>
      </c>
      <c r="E26" s="49">
        <v>-0.33</v>
      </c>
      <c r="F26" s="50">
        <v>0.33</v>
      </c>
      <c r="G26" s="56">
        <v>0.67</v>
      </c>
      <c r="H26" s="58">
        <v>0.33</v>
      </c>
      <c r="I26" s="68">
        <v>46.8</v>
      </c>
      <c r="J26" s="35">
        <f t="shared" si="1"/>
        <v>46.8</v>
      </c>
      <c r="K26" s="31">
        <f t="shared" si="0"/>
        <v>0.7289521365157396</v>
      </c>
      <c r="L26" s="70">
        <f t="shared" si="4"/>
        <v>0.22834425502949623</v>
      </c>
      <c r="M26" s="71">
        <f t="shared" si="5"/>
        <v>-0.5613216951702269</v>
      </c>
      <c r="N26" s="72">
        <f t="shared" si="2"/>
        <v>0.16520060089046035</v>
      </c>
      <c r="O26" s="73">
        <f t="shared" si="3"/>
        <v>0.3935448559199566</v>
      </c>
    </row>
    <row r="27" spans="1:15" ht="12.75">
      <c r="A27" s="28"/>
      <c r="B27" s="7"/>
      <c r="C27" s="41">
        <v>-0.33</v>
      </c>
      <c r="D27" s="42">
        <v>-0.6666666666666666</v>
      </c>
      <c r="E27" s="49">
        <v>-0.33</v>
      </c>
      <c r="F27" s="50">
        <v>0.33</v>
      </c>
      <c r="G27" s="56">
        <v>0.67</v>
      </c>
      <c r="H27" s="58">
        <v>0.33</v>
      </c>
      <c r="I27" s="68">
        <v>50.4</v>
      </c>
      <c r="J27" s="35">
        <f t="shared" si="1"/>
        <v>50.4</v>
      </c>
      <c r="K27" s="31">
        <f t="shared" si="0"/>
        <v>0.7704967058226544</v>
      </c>
      <c r="L27" s="70">
        <f t="shared" si="4"/>
        <v>0.16676387439020718</v>
      </c>
      <c r="M27" s="71">
        <f t="shared" si="5"/>
        <v>-0.5686965490972046</v>
      </c>
      <c r="N27" s="72">
        <f t="shared" si="2"/>
        <v>0.1992318343727076</v>
      </c>
      <c r="O27" s="73">
        <f t="shared" si="3"/>
        <v>0.3659957087629148</v>
      </c>
    </row>
    <row r="28" spans="1:15" ht="12.75">
      <c r="A28" s="28"/>
      <c r="B28" s="7"/>
      <c r="C28" s="41">
        <v>-0.33</v>
      </c>
      <c r="D28" s="42">
        <v>-0.6666666666666666</v>
      </c>
      <c r="E28" s="49">
        <v>-0.33</v>
      </c>
      <c r="F28" s="50">
        <v>0.33</v>
      </c>
      <c r="G28" s="56">
        <v>0.67</v>
      </c>
      <c r="H28" s="58">
        <v>0.33</v>
      </c>
      <c r="I28" s="68">
        <v>54</v>
      </c>
      <c r="J28" s="35">
        <f t="shared" si="1"/>
        <v>54</v>
      </c>
      <c r="K28" s="31">
        <f t="shared" si="0"/>
        <v>0.8090006559383217</v>
      </c>
      <c r="L28" s="70">
        <f>SIN((60-J28)*3.1415/180)</f>
        <v>0.10452539173303049</v>
      </c>
      <c r="M28" s="71">
        <f>$L28*C28+$K28*D28</f>
        <v>-0.5738271498974479</v>
      </c>
      <c r="N28" s="72">
        <f t="shared" si="2"/>
        <v>0.23247683718774614</v>
      </c>
      <c r="O28" s="73">
        <f t="shared" si="3"/>
        <v>0.33700222892077664</v>
      </c>
    </row>
    <row r="29" spans="1:15" ht="12.75">
      <c r="A29" s="74"/>
      <c r="B29" s="7" t="s">
        <v>7</v>
      </c>
      <c r="C29" s="43">
        <v>-0.33</v>
      </c>
      <c r="D29" s="44">
        <v>-0.6666666666666666</v>
      </c>
      <c r="E29" s="51">
        <v>-0.33</v>
      </c>
      <c r="F29" s="52">
        <v>0.33</v>
      </c>
      <c r="G29" s="57">
        <v>0.67</v>
      </c>
      <c r="H29" s="60">
        <v>0.33</v>
      </c>
      <c r="I29" s="68">
        <v>57.6</v>
      </c>
      <c r="J29" s="35">
        <f t="shared" si="1"/>
        <v>57.6</v>
      </c>
      <c r="K29" s="31">
        <f t="shared" si="0"/>
        <v>0.844312038322565</v>
      </c>
      <c r="L29" s="70">
        <f>SIN((60-J29)*3.1415/180)</f>
        <v>0.04187441943160961</v>
      </c>
      <c r="M29" s="71">
        <f>$L29*C29+$K29*D29</f>
        <v>-0.5766932506274745</v>
      </c>
      <c r="N29" s="72">
        <f t="shared" si="2"/>
        <v>0.2648044142340153</v>
      </c>
      <c r="O29" s="73">
        <f t="shared" si="3"/>
        <v>0.30667883366562493</v>
      </c>
    </row>
    <row r="30" spans="1:15" ht="12.75">
      <c r="A30" s="33"/>
      <c r="B30" s="2" t="s">
        <v>7</v>
      </c>
      <c r="C30" s="45">
        <v>-0.6666666666666666</v>
      </c>
      <c r="D30" s="45">
        <v>-0.33</v>
      </c>
      <c r="E30" s="53">
        <v>0.33</v>
      </c>
      <c r="F30" s="53">
        <v>0.67</v>
      </c>
      <c r="G30" s="58">
        <v>0.33</v>
      </c>
      <c r="H30" s="58">
        <v>-0.33</v>
      </c>
      <c r="I30" s="68">
        <v>61.2</v>
      </c>
      <c r="J30" s="35">
        <f>I30-60</f>
        <v>1.2000000000000028</v>
      </c>
      <c r="K30" s="31">
        <f t="shared" si="0"/>
        <v>0.02094180232822415</v>
      </c>
      <c r="L30" s="70">
        <f>SIN((60-J30)*3.1415/180)</f>
        <v>0.8553485807284547</v>
      </c>
      <c r="M30" s="71">
        <f>$L30*C30+$K30*D30</f>
        <v>-0.5771431819206171</v>
      </c>
      <c r="N30" s="72">
        <f t="shared" si="2"/>
        <v>0.29629603920030023</v>
      </c>
      <c r="O30" s="73">
        <f t="shared" si="3"/>
        <v>0.2753542368720761</v>
      </c>
    </row>
    <row r="31" spans="1:15" ht="12.75">
      <c r="A31" s="28"/>
      <c r="B31" s="7"/>
      <c r="C31" s="45">
        <v>-0.6666666666666666</v>
      </c>
      <c r="D31" s="45">
        <v>-0.33</v>
      </c>
      <c r="E31" s="53">
        <v>0.33</v>
      </c>
      <c r="F31" s="53">
        <v>0.67</v>
      </c>
      <c r="G31" s="58">
        <v>0.33</v>
      </c>
      <c r="H31" s="58">
        <v>-0.33</v>
      </c>
      <c r="I31" s="68">
        <v>64.8</v>
      </c>
      <c r="J31" s="35">
        <f aca="true" t="shared" si="6" ref="J31:J46">I31-60</f>
        <v>4.799999999999997</v>
      </c>
      <c r="K31" s="31">
        <f t="shared" si="0"/>
        <v>0.08367538123497702</v>
      </c>
      <c r="L31" s="70">
        <f>SIN((60-J31)*3.1415/180)</f>
        <v>0.82113299267959</v>
      </c>
      <c r="M31" s="71">
        <f>$L31*C31+$K31*D31</f>
        <v>-0.575034870927269</v>
      </c>
      <c r="N31" s="72">
        <f t="shared" si="2"/>
        <v>0.32703639301169934</v>
      </c>
      <c r="O31" s="73">
        <f t="shared" si="3"/>
        <v>0.2433610117767223</v>
      </c>
    </row>
    <row r="32" spans="1:15" ht="12.75">
      <c r="A32" s="28"/>
      <c r="B32" s="7"/>
      <c r="C32" s="45">
        <v>-0.6666666666666666</v>
      </c>
      <c r="D32" s="45">
        <v>-0.33</v>
      </c>
      <c r="E32" s="53">
        <v>0.33</v>
      </c>
      <c r="F32" s="53">
        <v>0.67</v>
      </c>
      <c r="G32" s="58">
        <v>0.33</v>
      </c>
      <c r="H32" s="58">
        <v>-0.33</v>
      </c>
      <c r="I32" s="68">
        <v>68.4</v>
      </c>
      <c r="J32" s="35">
        <f t="shared" si="6"/>
        <v>8.400000000000006</v>
      </c>
      <c r="K32" s="31">
        <f t="shared" si="0"/>
        <v>0.14607875111150936</v>
      </c>
      <c r="L32" s="70">
        <f>SIN((60-J32)*3.1415/180)</f>
        <v>0.7836769589322033</v>
      </c>
      <c r="M32" s="71">
        <f>$L32*C32+$K32*D32</f>
        <v>-0.5706572938216002</v>
      </c>
      <c r="N32" s="72">
        <f t="shared" si="2"/>
        <v>0.3564861596923384</v>
      </c>
      <c r="O32" s="73">
        <f t="shared" si="3"/>
        <v>0.21040740858082901</v>
      </c>
    </row>
    <row r="33" spans="1:15" ht="12.75">
      <c r="A33" s="28"/>
      <c r="B33" s="7"/>
      <c r="C33" s="45">
        <v>-0.6666666666666666</v>
      </c>
      <c r="D33" s="45">
        <v>-0.33</v>
      </c>
      <c r="E33" s="53">
        <v>0.33</v>
      </c>
      <c r="F33" s="53">
        <v>0.67</v>
      </c>
      <c r="G33" s="58">
        <v>0.33</v>
      </c>
      <c r="H33" s="58">
        <v>-0.33</v>
      </c>
      <c r="I33" s="68">
        <v>72</v>
      </c>
      <c r="J33" s="35">
        <f t="shared" si="6"/>
        <v>12</v>
      </c>
      <c r="K33" s="31">
        <f t="shared" si="0"/>
        <v>0.20790564888802265</v>
      </c>
      <c r="L33" s="70">
        <f aca="true" t="shared" si="7" ref="L33:L42">SIN((60-J33)*3.1415/180)</f>
        <v>0.7431282926231714</v>
      </c>
      <c r="M33" s="71">
        <f aca="true" t="shared" si="8" ref="M33:M42">$L33*C33+$K33*D33</f>
        <v>-0.5640277258818284</v>
      </c>
      <c r="N33" s="72">
        <f t="shared" si="2"/>
        <v>0.3845291213206217</v>
      </c>
      <c r="O33" s="73">
        <f t="shared" si="3"/>
        <v>0.17662347243259907</v>
      </c>
    </row>
    <row r="34" spans="1:15" ht="12.75">
      <c r="A34" s="28"/>
      <c r="B34" s="7"/>
      <c r="C34" s="45">
        <v>-0.6666666666666666</v>
      </c>
      <c r="D34" s="45">
        <v>-0.33</v>
      </c>
      <c r="E34" s="53">
        <v>0.33</v>
      </c>
      <c r="F34" s="53">
        <v>0.67</v>
      </c>
      <c r="G34" s="58">
        <v>0.33</v>
      </c>
      <c r="H34" s="58">
        <v>-0.33</v>
      </c>
      <c r="I34" s="68">
        <v>75.6</v>
      </c>
      <c r="J34" s="35">
        <f t="shared" si="6"/>
        <v>15.599999999999994</v>
      </c>
      <c r="K34" s="31">
        <f t="shared" si="0"/>
        <v>0.26891208643258374</v>
      </c>
      <c r="L34" s="70">
        <f t="shared" si="7"/>
        <v>0.6996470113775234</v>
      </c>
      <c r="M34" s="71">
        <f t="shared" si="8"/>
        <v>-0.5551723294411015</v>
      </c>
      <c r="N34" s="72">
        <f t="shared" si="2"/>
        <v>0.41105461166441387</v>
      </c>
      <c r="O34" s="73">
        <f t="shared" si="3"/>
        <v>0.1421425252318301</v>
      </c>
    </row>
    <row r="35" spans="1:15" ht="12.75">
      <c r="A35" s="28"/>
      <c r="B35" s="7"/>
      <c r="C35" s="45">
        <v>-0.6666666666666666</v>
      </c>
      <c r="D35" s="45">
        <v>-0.33</v>
      </c>
      <c r="E35" s="53">
        <v>0.33</v>
      </c>
      <c r="F35" s="53">
        <v>0.67</v>
      </c>
      <c r="G35" s="58">
        <v>0.33</v>
      </c>
      <c r="H35" s="58">
        <v>-0.33</v>
      </c>
      <c r="I35" s="68">
        <v>79.2</v>
      </c>
      <c r="J35" s="35">
        <f t="shared" si="6"/>
        <v>19.200000000000003</v>
      </c>
      <c r="K35" s="31">
        <f t="shared" si="0"/>
        <v>0.3288573134040352</v>
      </c>
      <c r="L35" s="70">
        <f t="shared" si="7"/>
        <v>0.6534047058292184</v>
      </c>
      <c r="M35" s="71">
        <f t="shared" si="8"/>
        <v>-0.5441260506428105</v>
      </c>
      <c r="N35" s="72">
        <f t="shared" si="2"/>
        <v>0.4359579529043457</v>
      </c>
      <c r="O35" s="73">
        <f t="shared" si="3"/>
        <v>0.10710063950031046</v>
      </c>
    </row>
    <row r="36" spans="1:15" ht="12.75">
      <c r="A36" s="28"/>
      <c r="B36" s="7"/>
      <c r="C36" s="45">
        <v>-0.6666666666666666</v>
      </c>
      <c r="D36" s="45">
        <v>-0.33</v>
      </c>
      <c r="E36" s="53">
        <v>0.33</v>
      </c>
      <c r="F36" s="53">
        <v>0.67</v>
      </c>
      <c r="G36" s="58">
        <v>0.33</v>
      </c>
      <c r="H36" s="58">
        <v>-0.33</v>
      </c>
      <c r="I36" s="68">
        <v>82.8</v>
      </c>
      <c r="J36" s="35">
        <f t="shared" si="6"/>
        <v>22.799999999999997</v>
      </c>
      <c r="K36" s="31">
        <f t="shared" si="0"/>
        <v>0.38750476732757855</v>
      </c>
      <c r="L36" s="70">
        <f t="shared" si="7"/>
        <v>0.6045838624712357</v>
      </c>
      <c r="M36" s="71">
        <f t="shared" si="8"/>
        <v>-0.530932481532258</v>
      </c>
      <c r="N36" s="72">
        <f t="shared" si="2"/>
        <v>0.45914086872498544</v>
      </c>
      <c r="O36" s="73">
        <f t="shared" si="3"/>
        <v>0.07163610139740689</v>
      </c>
    </row>
    <row r="37" spans="1:15" ht="13.5" customHeight="1">
      <c r="A37" s="28"/>
      <c r="B37" s="7"/>
      <c r="C37" s="45">
        <v>-0.6666666666666666</v>
      </c>
      <c r="D37" s="45">
        <v>-0.33</v>
      </c>
      <c r="E37" s="53">
        <v>0.33</v>
      </c>
      <c r="F37" s="53">
        <v>0.67</v>
      </c>
      <c r="G37" s="58">
        <v>0.33</v>
      </c>
      <c r="H37" s="58">
        <v>-0.33</v>
      </c>
      <c r="I37" s="68">
        <v>86.4000000000001</v>
      </c>
      <c r="J37" s="35">
        <f t="shared" si="6"/>
        <v>26.400000000000105</v>
      </c>
      <c r="K37" s="31">
        <f t="shared" si="0"/>
        <v>0.44462300714374076</v>
      </c>
      <c r="L37" s="70">
        <f t="shared" si="7"/>
        <v>0.5533771435072219</v>
      </c>
      <c r="M37" s="71">
        <f t="shared" si="8"/>
        <v>-0.5156436880289157</v>
      </c>
      <c r="N37" s="72">
        <f t="shared" si="2"/>
        <v>0.48051187214368957</v>
      </c>
      <c r="O37" s="73">
        <f t="shared" si="3"/>
        <v>0.03588886499994878</v>
      </c>
    </row>
    <row r="38" spans="1:15" ht="13.5" customHeight="1">
      <c r="A38" s="28"/>
      <c r="B38" s="7"/>
      <c r="C38" s="45">
        <v>-0.6666666666666666</v>
      </c>
      <c r="D38" s="45">
        <v>-0.33</v>
      </c>
      <c r="E38" s="53">
        <v>0.33</v>
      </c>
      <c r="F38" s="53">
        <v>0.67</v>
      </c>
      <c r="G38" s="58">
        <v>0.33</v>
      </c>
      <c r="H38" s="58">
        <v>-0.33</v>
      </c>
      <c r="I38" s="68">
        <v>90.0000000000001</v>
      </c>
      <c r="J38" s="35">
        <f t="shared" si="6"/>
        <v>30.0000000000001</v>
      </c>
      <c r="K38" s="31">
        <f t="shared" si="0"/>
        <v>0.499986626546634</v>
      </c>
      <c r="L38" s="70">
        <f t="shared" si="7"/>
        <v>0.49998662654663106</v>
      </c>
      <c r="M38" s="71">
        <f t="shared" si="8"/>
        <v>-0.49832000445814323</v>
      </c>
      <c r="N38" s="72">
        <f t="shared" si="2"/>
        <v>0.49998662654663306</v>
      </c>
      <c r="O38" s="73">
        <f t="shared" si="3"/>
        <v>-9.71445146547012E-16</v>
      </c>
    </row>
    <row r="39" spans="1:15" ht="13.5" customHeight="1">
      <c r="A39" s="28"/>
      <c r="B39" s="7"/>
      <c r="C39" s="45">
        <v>-0.6666666666666666</v>
      </c>
      <c r="D39" s="45">
        <v>-0.33</v>
      </c>
      <c r="E39" s="53">
        <v>0.33</v>
      </c>
      <c r="F39" s="53">
        <v>0.67</v>
      </c>
      <c r="G39" s="58">
        <v>0.33</v>
      </c>
      <c r="H39" s="58">
        <v>-0.33</v>
      </c>
      <c r="I39" s="68">
        <v>93.6000000000001</v>
      </c>
      <c r="J39" s="35">
        <f t="shared" si="6"/>
        <v>33.600000000000094</v>
      </c>
      <c r="K39" s="31">
        <f t="shared" si="0"/>
        <v>0.5533771435072248</v>
      </c>
      <c r="L39" s="70">
        <f t="shared" si="7"/>
        <v>0.44462300714373765</v>
      </c>
      <c r="M39" s="71">
        <f t="shared" si="8"/>
        <v>-0.4790297954532093</v>
      </c>
      <c r="N39" s="72">
        <f t="shared" si="2"/>
        <v>0.5174882785072741</v>
      </c>
      <c r="O39" s="73">
        <f t="shared" si="3"/>
        <v>-0.035888864999950754</v>
      </c>
    </row>
    <row r="40" spans="1:15" ht="12.75">
      <c r="A40" s="28"/>
      <c r="B40" s="7"/>
      <c r="C40" s="45">
        <v>-0.6666666666666666</v>
      </c>
      <c r="D40" s="45">
        <v>-0.33</v>
      </c>
      <c r="E40" s="53">
        <v>0.33</v>
      </c>
      <c r="F40" s="53">
        <v>0.67</v>
      </c>
      <c r="G40" s="58">
        <v>0.33</v>
      </c>
      <c r="H40" s="58">
        <v>-0.33</v>
      </c>
      <c r="I40" s="68">
        <v>97.2000000000001</v>
      </c>
      <c r="J40" s="35">
        <f t="shared" si="6"/>
        <v>37.2000000000001</v>
      </c>
      <c r="K40" s="31">
        <f t="shared" si="0"/>
        <v>0.6045838624712372</v>
      </c>
      <c r="L40" s="70">
        <f t="shared" si="7"/>
        <v>0.387504767327577</v>
      </c>
      <c r="M40" s="71">
        <f t="shared" si="8"/>
        <v>-0.45784918616722625</v>
      </c>
      <c r="N40" s="72">
        <f t="shared" si="2"/>
        <v>0.5329477610738294</v>
      </c>
      <c r="O40" s="73">
        <f t="shared" si="3"/>
        <v>-0.07163610139740786</v>
      </c>
    </row>
    <row r="41" spans="1:15" ht="12.75">
      <c r="A41" s="28"/>
      <c r="B41" s="7"/>
      <c r="C41" s="45">
        <v>-0.6666666666666666</v>
      </c>
      <c r="D41" s="45">
        <v>-0.33</v>
      </c>
      <c r="E41" s="53">
        <v>0.33</v>
      </c>
      <c r="F41" s="53">
        <v>0.67</v>
      </c>
      <c r="G41" s="58">
        <v>0.33</v>
      </c>
      <c r="H41" s="58">
        <v>-0.33</v>
      </c>
      <c r="I41" s="68">
        <v>100.8</v>
      </c>
      <c r="J41" s="35">
        <f t="shared" si="6"/>
        <v>40.8</v>
      </c>
      <c r="K41" s="31">
        <f t="shared" si="0"/>
        <v>0.6534047058292184</v>
      </c>
      <c r="L41" s="70">
        <f t="shared" si="7"/>
        <v>0.3288573134040352</v>
      </c>
      <c r="M41" s="71">
        <f t="shared" si="8"/>
        <v>-0.4348617618596655</v>
      </c>
      <c r="N41" s="72">
        <f t="shared" si="2"/>
        <v>0.5463040663289079</v>
      </c>
      <c r="O41" s="73">
        <f t="shared" si="3"/>
        <v>-0.10710063950031046</v>
      </c>
    </row>
    <row r="42" spans="1:15" ht="12.75">
      <c r="A42" s="28"/>
      <c r="B42" s="7"/>
      <c r="C42" s="45">
        <v>-0.6666666666666666</v>
      </c>
      <c r="D42" s="45">
        <v>-0.33</v>
      </c>
      <c r="E42" s="53">
        <v>0.33</v>
      </c>
      <c r="F42" s="53">
        <v>0.67</v>
      </c>
      <c r="G42" s="58">
        <v>0.33</v>
      </c>
      <c r="H42" s="58">
        <v>-0.33</v>
      </c>
      <c r="I42" s="68">
        <v>104.4</v>
      </c>
      <c r="J42" s="35">
        <f t="shared" si="6"/>
        <v>44.400000000000006</v>
      </c>
      <c r="K42" s="31">
        <f t="shared" si="0"/>
        <v>0.6996470113775234</v>
      </c>
      <c r="L42" s="70">
        <f t="shared" si="7"/>
        <v>0.26891208643258374</v>
      </c>
      <c r="M42" s="71">
        <f t="shared" si="8"/>
        <v>-0.4101582380429719</v>
      </c>
      <c r="N42" s="72">
        <f t="shared" si="2"/>
        <v>0.5575044861456933</v>
      </c>
      <c r="O42" s="73">
        <f t="shared" si="3"/>
        <v>-0.1421425252318301</v>
      </c>
    </row>
    <row r="43" spans="1:15" ht="12.75">
      <c r="A43" s="28"/>
      <c r="B43" s="7"/>
      <c r="C43" s="45">
        <v>-0.6666666666666666</v>
      </c>
      <c r="D43" s="45">
        <v>-0.33</v>
      </c>
      <c r="E43" s="53">
        <v>0.33</v>
      </c>
      <c r="F43" s="53">
        <v>0.67</v>
      </c>
      <c r="G43" s="58">
        <v>0.33</v>
      </c>
      <c r="H43" s="58">
        <v>-0.33</v>
      </c>
      <c r="I43" s="68">
        <v>108</v>
      </c>
      <c r="J43" s="35">
        <f t="shared" si="6"/>
        <v>48</v>
      </c>
      <c r="K43" s="31">
        <f t="shared" si="0"/>
        <v>0.7431282926231714</v>
      </c>
      <c r="L43" s="70">
        <f aca="true" t="shared" si="9" ref="L43:L48">SIN((60-J43)*3.1415/180)</f>
        <v>0.20790564888802265</v>
      </c>
      <c r="M43" s="71">
        <f aca="true" t="shared" si="10" ref="M43:M48">$L43*C43+$K43*D43</f>
        <v>-0.383836102490995</v>
      </c>
      <c r="N43" s="72">
        <f t="shared" si="2"/>
        <v>0.5665048201905724</v>
      </c>
      <c r="O43" s="73">
        <f t="shared" si="3"/>
        <v>-0.17662347243259907</v>
      </c>
    </row>
    <row r="44" spans="1:15" ht="12.75">
      <c r="A44" s="28"/>
      <c r="B44" s="7"/>
      <c r="C44" s="45">
        <v>-0.6666666666666666</v>
      </c>
      <c r="D44" s="45">
        <v>-0.33</v>
      </c>
      <c r="E44" s="53">
        <v>0.33</v>
      </c>
      <c r="F44" s="53">
        <v>0.67</v>
      </c>
      <c r="G44" s="58">
        <v>0.33</v>
      </c>
      <c r="H44" s="58">
        <v>-0.33</v>
      </c>
      <c r="I44" s="68">
        <v>111.6</v>
      </c>
      <c r="J44" s="35">
        <f t="shared" si="6"/>
        <v>51.599999999999994</v>
      </c>
      <c r="K44" s="31">
        <f t="shared" si="0"/>
        <v>0.7836769589322033</v>
      </c>
      <c r="L44" s="70">
        <f t="shared" si="9"/>
        <v>0.14607875111150936</v>
      </c>
      <c r="M44" s="71">
        <f t="shared" si="10"/>
        <v>-0.3559992305219667</v>
      </c>
      <c r="N44" s="72">
        <f t="shared" si="2"/>
        <v>0.5732695503513744</v>
      </c>
      <c r="O44" s="73">
        <f t="shared" si="3"/>
        <v>-0.21040740858082901</v>
      </c>
    </row>
    <row r="45" spans="1:15" ht="12.75">
      <c r="A45" s="28"/>
      <c r="B45" s="8"/>
      <c r="C45" s="45">
        <v>-0.6666666666666666</v>
      </c>
      <c r="D45" s="45">
        <v>-0.33</v>
      </c>
      <c r="E45" s="53">
        <v>0.33</v>
      </c>
      <c r="F45" s="53">
        <v>0.67</v>
      </c>
      <c r="G45" s="58">
        <v>0.33</v>
      </c>
      <c r="H45" s="58">
        <v>-0.33</v>
      </c>
      <c r="I45" s="68">
        <v>115.2</v>
      </c>
      <c r="J45" s="35">
        <f t="shared" si="6"/>
        <v>55.2</v>
      </c>
      <c r="K45" s="31">
        <f t="shared" si="0"/>
        <v>0.82113299267959</v>
      </c>
      <c r="L45" s="70">
        <f t="shared" si="9"/>
        <v>0.08367538123497702</v>
      </c>
      <c r="M45" s="71">
        <f t="shared" si="10"/>
        <v>-0.3267574750742494</v>
      </c>
      <c r="N45" s="72">
        <f t="shared" si="2"/>
        <v>0.5777719809028677</v>
      </c>
      <c r="O45" s="73">
        <f t="shared" si="3"/>
        <v>-0.2433610117767223</v>
      </c>
    </row>
    <row r="46" spans="1:15" ht="12.75">
      <c r="A46" s="74"/>
      <c r="B46" s="7" t="s">
        <v>8</v>
      </c>
      <c r="C46" s="45">
        <v>-0.6666666666666666</v>
      </c>
      <c r="D46" s="45">
        <v>-0.33</v>
      </c>
      <c r="E46" s="53">
        <v>0.33</v>
      </c>
      <c r="F46" s="53">
        <v>0.67</v>
      </c>
      <c r="G46" s="58">
        <v>0.33</v>
      </c>
      <c r="H46" s="58">
        <v>-0.33</v>
      </c>
      <c r="I46" s="68">
        <v>118.8</v>
      </c>
      <c r="J46" s="35">
        <f t="shared" si="6"/>
        <v>58.8</v>
      </c>
      <c r="K46" s="31">
        <f t="shared" si="0"/>
        <v>0.8553485807284547</v>
      </c>
      <c r="L46" s="70">
        <f t="shared" si="9"/>
        <v>0.02094180232822415</v>
      </c>
      <c r="M46" s="71">
        <f t="shared" si="10"/>
        <v>-0.2962262331925395</v>
      </c>
      <c r="N46" s="72">
        <f t="shared" si="2"/>
        <v>0.5799943438563787</v>
      </c>
      <c r="O46" s="73">
        <f t="shared" si="3"/>
        <v>-0.2753542368720761</v>
      </c>
    </row>
    <row r="47" spans="1:15" ht="12.75">
      <c r="A47" s="33"/>
      <c r="B47" s="2" t="s">
        <v>8</v>
      </c>
      <c r="C47" s="46">
        <v>-0.33</v>
      </c>
      <c r="D47" s="47">
        <v>0.33</v>
      </c>
      <c r="E47" s="54">
        <v>0.67</v>
      </c>
      <c r="F47" s="54">
        <v>0.33</v>
      </c>
      <c r="G47" s="59">
        <v>-0.33</v>
      </c>
      <c r="H47" s="59">
        <v>-0.67</v>
      </c>
      <c r="I47" s="68">
        <v>122.4</v>
      </c>
      <c r="J47" s="35">
        <f aca="true" t="shared" si="11" ref="J47:J62">I47-120</f>
        <v>2.4000000000000057</v>
      </c>
      <c r="K47" s="31">
        <f t="shared" si="0"/>
        <v>0.041874419431609744</v>
      </c>
      <c r="L47" s="70">
        <f t="shared" si="9"/>
        <v>0.844312038322565</v>
      </c>
      <c r="M47" s="71">
        <f t="shared" si="10"/>
        <v>-0.26480441423401524</v>
      </c>
      <c r="N47" s="72">
        <f t="shared" si="2"/>
        <v>0.5795076240885497</v>
      </c>
      <c r="O47" s="73">
        <f t="shared" si="3"/>
        <v>-0.306678833665625</v>
      </c>
    </row>
    <row r="48" spans="1:15" ht="12.75">
      <c r="A48" s="28"/>
      <c r="B48" s="8"/>
      <c r="C48" s="41">
        <v>-0.33</v>
      </c>
      <c r="D48" s="45">
        <v>0.33</v>
      </c>
      <c r="E48" s="53">
        <v>0.67</v>
      </c>
      <c r="F48" s="53">
        <v>0.33</v>
      </c>
      <c r="G48" s="58">
        <v>-0.33</v>
      </c>
      <c r="H48" s="58">
        <v>-0.67</v>
      </c>
      <c r="I48" s="68">
        <v>126</v>
      </c>
      <c r="J48" s="35">
        <f t="shared" si="11"/>
        <v>6</v>
      </c>
      <c r="K48" s="31">
        <f t="shared" si="0"/>
        <v>0.10452539173303049</v>
      </c>
      <c r="L48" s="70">
        <f t="shared" si="9"/>
        <v>0.8090006559383217</v>
      </c>
      <c r="M48" s="71">
        <f t="shared" si="10"/>
        <v>-0.23247683718774614</v>
      </c>
      <c r="N48" s="72">
        <f t="shared" si="2"/>
        <v>0.5765238187505757</v>
      </c>
      <c r="O48" s="73">
        <f t="shared" si="3"/>
        <v>-0.33700222892077664</v>
      </c>
    </row>
    <row r="49" spans="1:15" ht="12.75">
      <c r="A49" s="28"/>
      <c r="B49" s="8"/>
      <c r="C49" s="41">
        <v>-0.33</v>
      </c>
      <c r="D49" s="45">
        <v>0.33</v>
      </c>
      <c r="E49" s="53">
        <v>0.67</v>
      </c>
      <c r="F49" s="53">
        <v>0.33</v>
      </c>
      <c r="G49" s="58">
        <v>-0.33</v>
      </c>
      <c r="H49" s="58">
        <v>-0.67</v>
      </c>
      <c r="I49" s="68">
        <v>129.6</v>
      </c>
      <c r="J49" s="35">
        <f t="shared" si="11"/>
        <v>9.599999999999994</v>
      </c>
      <c r="K49" s="31">
        <f t="shared" si="0"/>
        <v>0.16676387439020704</v>
      </c>
      <c r="L49" s="70">
        <f aca="true" t="shared" si="12" ref="L49:L58">SIN((60-J49)*3.1415/180)</f>
        <v>0.7704967058226545</v>
      </c>
      <c r="M49" s="71">
        <f aca="true" t="shared" si="13" ref="M49:M58">$L49*C49+$K49*D49</f>
        <v>-0.19923183437270767</v>
      </c>
      <c r="N49" s="72">
        <f t="shared" si="2"/>
        <v>0.5712648714499469</v>
      </c>
      <c r="O49" s="73">
        <f t="shared" si="3"/>
        <v>-0.3659957087629147</v>
      </c>
    </row>
    <row r="50" spans="1:15" ht="12.75">
      <c r="A50" s="28"/>
      <c r="B50" s="8"/>
      <c r="C50" s="41">
        <v>-0.33</v>
      </c>
      <c r="D50" s="45">
        <v>0.33</v>
      </c>
      <c r="E50" s="53">
        <v>0.67</v>
      </c>
      <c r="F50" s="53">
        <v>0.33</v>
      </c>
      <c r="G50" s="58">
        <v>-0.33</v>
      </c>
      <c r="H50" s="58">
        <v>-0.67</v>
      </c>
      <c r="I50" s="68">
        <v>133.2</v>
      </c>
      <c r="J50" s="35">
        <f t="shared" si="11"/>
        <v>13.199999999999989</v>
      </c>
      <c r="K50" s="31">
        <f t="shared" si="0"/>
        <v>0.22834425502949598</v>
      </c>
      <c r="L50" s="70">
        <f t="shared" si="12"/>
        <v>0.7289521365157399</v>
      </c>
      <c r="M50" s="71">
        <f t="shared" si="13"/>
        <v>-0.16520060089046051</v>
      </c>
      <c r="N50" s="72">
        <f t="shared" si="2"/>
        <v>0.5637515356252794</v>
      </c>
      <c r="O50" s="73">
        <f t="shared" si="3"/>
        <v>-0.39354485591995647</v>
      </c>
    </row>
    <row r="51" spans="1:15" ht="12.75">
      <c r="A51" s="28"/>
      <c r="B51" s="8"/>
      <c r="C51" s="41">
        <v>-0.33</v>
      </c>
      <c r="D51" s="45">
        <v>0.33</v>
      </c>
      <c r="E51" s="53">
        <v>0.67</v>
      </c>
      <c r="F51" s="53">
        <v>0.33</v>
      </c>
      <c r="G51" s="58">
        <v>-0.33</v>
      </c>
      <c r="H51" s="58">
        <v>-0.67</v>
      </c>
      <c r="I51" s="68">
        <v>136.8</v>
      </c>
      <c r="J51" s="35">
        <f t="shared" si="11"/>
        <v>16.80000000000001</v>
      </c>
      <c r="K51" s="31">
        <f t="shared" si="0"/>
        <v>0.28902351835211565</v>
      </c>
      <c r="L51" s="70">
        <f t="shared" si="12"/>
        <v>0.6845308957850005</v>
      </c>
      <c r="M51" s="71">
        <f t="shared" si="13"/>
        <v>-0.130517434552852</v>
      </c>
      <c r="N51" s="72">
        <f t="shared" si="2"/>
        <v>0.5540134612321486</v>
      </c>
      <c r="O51" s="73">
        <f t="shared" si="3"/>
        <v>-0.4195409529049676</v>
      </c>
    </row>
    <row r="52" spans="1:15" ht="12.75">
      <c r="A52" s="28"/>
      <c r="B52" s="8"/>
      <c r="C52" s="41">
        <v>-0.33</v>
      </c>
      <c r="D52" s="45">
        <v>0.33</v>
      </c>
      <c r="E52" s="53">
        <v>0.67</v>
      </c>
      <c r="F52" s="53">
        <v>0.33</v>
      </c>
      <c r="G52" s="58">
        <v>-0.33</v>
      </c>
      <c r="H52" s="58">
        <v>-0.67</v>
      </c>
      <c r="I52" s="68">
        <v>140.4</v>
      </c>
      <c r="J52" s="35">
        <f t="shared" si="11"/>
        <v>20.400000000000006</v>
      </c>
      <c r="K52" s="31">
        <f t="shared" si="0"/>
        <v>0.34856220514795394</v>
      </c>
      <c r="L52" s="70">
        <f t="shared" si="12"/>
        <v>0.6374082836363224</v>
      </c>
      <c r="M52" s="71">
        <f t="shared" si="13"/>
        <v>-0.0953192059011616</v>
      </c>
      <c r="N52" s="72">
        <f t="shared" si="2"/>
        <v>0.5420890777351609</v>
      </c>
      <c r="O52" s="73">
        <f t="shared" si="3"/>
        <v>-0.44388141104911555</v>
      </c>
    </row>
    <row r="53" spans="1:15" ht="12.75">
      <c r="A53" s="28"/>
      <c r="B53" s="8"/>
      <c r="C53" s="41">
        <v>-0.33</v>
      </c>
      <c r="D53" s="45">
        <v>0.33</v>
      </c>
      <c r="E53" s="53">
        <v>0.67</v>
      </c>
      <c r="F53" s="53">
        <v>0.33</v>
      </c>
      <c r="G53" s="58">
        <v>-0.33</v>
      </c>
      <c r="H53" s="58">
        <v>-0.67</v>
      </c>
      <c r="I53" s="68">
        <v>144</v>
      </c>
      <c r="J53" s="35">
        <f t="shared" si="11"/>
        <v>24</v>
      </c>
      <c r="K53" s="31">
        <f t="shared" si="0"/>
        <v>0.4067253572759511</v>
      </c>
      <c r="L53" s="70">
        <f t="shared" si="12"/>
        <v>0.5877702605258085</v>
      </c>
      <c r="M53" s="71">
        <f t="shared" si="13"/>
        <v>-0.05974481807245294</v>
      </c>
      <c r="N53" s="72">
        <f t="shared" si="2"/>
        <v>0.5280254424533556</v>
      </c>
      <c r="O53" s="73">
        <f t="shared" si="3"/>
        <v>-0.46647017534840407</v>
      </c>
    </row>
    <row r="54" spans="1:15" ht="12.75">
      <c r="A54" s="28"/>
      <c r="B54" s="8"/>
      <c r="C54" s="41">
        <v>-0.33</v>
      </c>
      <c r="D54" s="45">
        <v>0.33</v>
      </c>
      <c r="E54" s="53">
        <v>0.67</v>
      </c>
      <c r="F54" s="53">
        <v>0.33</v>
      </c>
      <c r="G54" s="58">
        <v>-0.33</v>
      </c>
      <c r="H54" s="58">
        <v>-0.67</v>
      </c>
      <c r="I54" s="68">
        <v>147.6</v>
      </c>
      <c r="J54" s="35">
        <f t="shared" si="11"/>
        <v>27.599999999999994</v>
      </c>
      <c r="K54" s="31">
        <f t="shared" si="0"/>
        <v>0.46328344488186207</v>
      </c>
      <c r="L54" s="70">
        <f t="shared" si="12"/>
        <v>0.535812713502092</v>
      </c>
      <c r="M54" s="71">
        <f t="shared" si="13"/>
        <v>-0.023934658644675894</v>
      </c>
      <c r="N54" s="72">
        <f t="shared" si="2"/>
        <v>0.5118780548574162</v>
      </c>
      <c r="O54" s="73">
        <f t="shared" si="3"/>
        <v>-0.487218103526538</v>
      </c>
    </row>
    <row r="55" spans="1:15" ht="12.75">
      <c r="A55" s="28"/>
      <c r="B55" s="8"/>
      <c r="C55" s="41">
        <v>-0.33</v>
      </c>
      <c r="D55" s="45">
        <v>0.33</v>
      </c>
      <c r="E55" s="53">
        <v>0.67</v>
      </c>
      <c r="F55" s="53">
        <v>0.33</v>
      </c>
      <c r="G55" s="58">
        <v>-0.33</v>
      </c>
      <c r="H55" s="58">
        <v>-0.67</v>
      </c>
      <c r="I55" s="68">
        <v>151.2</v>
      </c>
      <c r="J55" s="35">
        <f t="shared" si="11"/>
        <v>31.19999999999999</v>
      </c>
      <c r="K55" s="31">
        <f t="shared" si="0"/>
        <v>0.5180132721943159</v>
      </c>
      <c r="L55" s="70">
        <f t="shared" si="12"/>
        <v>0.4817406831752324</v>
      </c>
      <c r="M55" s="71">
        <f t="shared" si="13"/>
        <v>0.011969954376297554</v>
      </c>
      <c r="N55" s="72">
        <f t="shared" si="2"/>
        <v>0.49371063755152994</v>
      </c>
      <c r="O55" s="73">
        <f t="shared" si="3"/>
        <v>-0.5060433178180184</v>
      </c>
    </row>
    <row r="56" spans="1:15" ht="12.75">
      <c r="A56" s="28"/>
      <c r="B56" s="8"/>
      <c r="C56" s="41">
        <v>-0.33</v>
      </c>
      <c r="D56" s="45">
        <v>0.33</v>
      </c>
      <c r="E56" s="53">
        <v>0.67</v>
      </c>
      <c r="F56" s="53">
        <v>0.33</v>
      </c>
      <c r="G56" s="58">
        <v>-0.33</v>
      </c>
      <c r="H56" s="58">
        <v>-0.67</v>
      </c>
      <c r="I56" s="68">
        <v>154.8</v>
      </c>
      <c r="J56" s="35">
        <f t="shared" si="11"/>
        <v>34.80000000000001</v>
      </c>
      <c r="K56" s="31">
        <f t="shared" si="0"/>
        <v>0.5706988583246184</v>
      </c>
      <c r="L56" s="70">
        <f t="shared" si="12"/>
        <v>0.4257675545628146</v>
      </c>
      <c r="M56" s="71">
        <f t="shared" si="13"/>
        <v>0.04782733024139524</v>
      </c>
      <c r="N56" s="72">
        <f t="shared" si="2"/>
        <v>0.47359488480420986</v>
      </c>
      <c r="O56" s="73">
        <f t="shared" si="3"/>
        <v>-0.5228715280832232</v>
      </c>
    </row>
    <row r="57" spans="1:15" ht="12.75">
      <c r="A57" s="28"/>
      <c r="B57" s="8"/>
      <c r="C57" s="41">
        <v>-0.33</v>
      </c>
      <c r="D57" s="45">
        <v>0.33</v>
      </c>
      <c r="E57" s="53">
        <v>0.67</v>
      </c>
      <c r="F57" s="53">
        <v>0.33</v>
      </c>
      <c r="G57" s="58">
        <v>-0.33</v>
      </c>
      <c r="H57" s="58">
        <v>-0.67</v>
      </c>
      <c r="I57" s="68">
        <v>158.4</v>
      </c>
      <c r="J57" s="35">
        <f t="shared" si="11"/>
        <v>38.400000000000006</v>
      </c>
      <c r="K57" s="31">
        <f t="shared" si="0"/>
        <v>0.6211322895943854</v>
      </c>
      <c r="L57" s="70">
        <f t="shared" si="12"/>
        <v>0.3681142150064296</v>
      </c>
      <c r="M57" s="71">
        <f t="shared" si="13"/>
        <v>0.08349596461402542</v>
      </c>
      <c r="N57" s="72">
        <f t="shared" si="2"/>
        <v>0.451610179620455</v>
      </c>
      <c r="O57" s="73">
        <f t="shared" si="3"/>
        <v>-0.53763632498036</v>
      </c>
    </row>
    <row r="58" spans="1:15" ht="12.75">
      <c r="A58" s="28"/>
      <c r="B58" s="8"/>
      <c r="C58" s="41">
        <v>-0.33</v>
      </c>
      <c r="D58" s="45">
        <v>0.33</v>
      </c>
      <c r="E58" s="53">
        <v>0.67</v>
      </c>
      <c r="F58" s="53">
        <v>0.33</v>
      </c>
      <c r="G58" s="58">
        <v>-0.33</v>
      </c>
      <c r="H58" s="58">
        <v>-0.67</v>
      </c>
      <c r="I58" s="68">
        <v>162</v>
      </c>
      <c r="J58" s="35">
        <f t="shared" si="11"/>
        <v>42</v>
      </c>
      <c r="K58" s="31">
        <f t="shared" si="0"/>
        <v>0.6691145400274636</v>
      </c>
      <c r="L58" s="70">
        <f t="shared" si="12"/>
        <v>0.3090081824816504</v>
      </c>
      <c r="M58" s="71">
        <f t="shared" si="13"/>
        <v>0.11883509799011838</v>
      </c>
      <c r="N58" s="72">
        <f t="shared" si="2"/>
        <v>0.4278432804717688</v>
      </c>
      <c r="O58" s="73">
        <f t="shared" si="3"/>
        <v>-0.5502794420373452</v>
      </c>
    </row>
    <row r="59" spans="1:15" ht="12.75">
      <c r="A59" s="28"/>
      <c r="B59" s="7"/>
      <c r="C59" s="41">
        <v>-0.33</v>
      </c>
      <c r="D59" s="45">
        <v>0.33</v>
      </c>
      <c r="E59" s="53">
        <v>0.67</v>
      </c>
      <c r="F59" s="53">
        <v>0.33</v>
      </c>
      <c r="G59" s="58">
        <v>-0.33</v>
      </c>
      <c r="H59" s="58">
        <v>-0.67</v>
      </c>
      <c r="I59" s="68">
        <v>165.6</v>
      </c>
      <c r="J59" s="35">
        <f t="shared" si="11"/>
        <v>45.599999999999994</v>
      </c>
      <c r="K59" s="31">
        <f t="shared" si="0"/>
        <v>0.7144562567682167</v>
      </c>
      <c r="L59" s="70">
        <f aca="true" t="shared" si="14" ref="L59:L66">SIN((60-J59)*3.1415/180)</f>
        <v>0.24868270774147183</v>
      </c>
      <c r="M59" s="71">
        <f aca="true" t="shared" si="15" ref="M59:M66">$L59*C59+$K59*D59</f>
        <v>0.15370527117882582</v>
      </c>
      <c r="N59" s="72">
        <f t="shared" si="2"/>
        <v>0.40238797892029765</v>
      </c>
      <c r="O59" s="73">
        <f t="shared" si="3"/>
        <v>-0.5607509855893908</v>
      </c>
    </row>
    <row r="60" spans="1:15" ht="12.75">
      <c r="A60" s="28"/>
      <c r="B60" s="7"/>
      <c r="C60" s="41">
        <v>-0.33</v>
      </c>
      <c r="D60" s="45">
        <v>0.33</v>
      </c>
      <c r="E60" s="53">
        <v>0.67</v>
      </c>
      <c r="F60" s="53">
        <v>0.33</v>
      </c>
      <c r="G60" s="58">
        <v>-0.33</v>
      </c>
      <c r="H60" s="58">
        <v>-0.67</v>
      </c>
      <c r="I60" s="68">
        <v>169.2</v>
      </c>
      <c r="J60" s="35">
        <f t="shared" si="11"/>
        <v>49.19999999999999</v>
      </c>
      <c r="K60" s="31">
        <f t="shared" si="0"/>
        <v>0.7569785073266753</v>
      </c>
      <c r="L60" s="70">
        <f t="shared" si="14"/>
        <v>0.18737585383643007</v>
      </c>
      <c r="M60" s="71">
        <f t="shared" si="15"/>
        <v>0.18796887565178091</v>
      </c>
      <c r="N60" s="72">
        <f t="shared" si="2"/>
        <v>0.37534472948821096</v>
      </c>
      <c r="O60" s="73">
        <f t="shared" si="3"/>
        <v>-0.5690096316748945</v>
      </c>
    </row>
    <row r="61" spans="1:15" ht="12.75">
      <c r="A61" s="28"/>
      <c r="B61" s="8"/>
      <c r="C61" s="41">
        <v>-0.33</v>
      </c>
      <c r="D61" s="45">
        <v>0.33</v>
      </c>
      <c r="E61" s="53">
        <v>0.67</v>
      </c>
      <c r="F61" s="53">
        <v>0.33</v>
      </c>
      <c r="G61" s="58">
        <v>-0.33</v>
      </c>
      <c r="H61" s="58">
        <v>-0.67</v>
      </c>
      <c r="I61" s="68">
        <v>172.8</v>
      </c>
      <c r="J61" s="35">
        <f t="shared" si="11"/>
        <v>52.80000000000001</v>
      </c>
      <c r="K61" s="31">
        <f t="shared" si="0"/>
        <v>0.79651348570169</v>
      </c>
      <c r="L61" s="70">
        <f t="shared" si="14"/>
        <v>0.12532955664390075</v>
      </c>
      <c r="M61" s="71">
        <f t="shared" si="15"/>
        <v>0.22149069658907045</v>
      </c>
      <c r="N61" s="72">
        <f t="shared" si="2"/>
        <v>0.3468202532329712</v>
      </c>
      <c r="O61" s="73">
        <f t="shared" si="3"/>
        <v>-0.5750227891126195</v>
      </c>
    </row>
    <row r="62" spans="1:15" ht="12.75">
      <c r="A62" s="74"/>
      <c r="B62" s="7" t="s">
        <v>9</v>
      </c>
      <c r="C62" s="41">
        <v>-0.33</v>
      </c>
      <c r="D62" s="45">
        <v>0.33</v>
      </c>
      <c r="E62" s="53">
        <v>0.67</v>
      </c>
      <c r="F62" s="53">
        <v>0.33</v>
      </c>
      <c r="G62" s="58">
        <v>-0.33</v>
      </c>
      <c r="H62" s="58">
        <v>-0.67</v>
      </c>
      <c r="I62" s="68">
        <v>176.4</v>
      </c>
      <c r="J62" s="35">
        <f t="shared" si="11"/>
        <v>56.400000000000006</v>
      </c>
      <c r="K62" s="31">
        <f t="shared" si="0"/>
        <v>0.832905174595504</v>
      </c>
      <c r="L62" s="70">
        <f t="shared" si="14"/>
        <v>0.0627886701140235</v>
      </c>
      <c r="M62" s="71">
        <f t="shared" si="15"/>
        <v>0.25413844647888856</v>
      </c>
      <c r="N62" s="72">
        <f t="shared" si="2"/>
        <v>0.31692711659291206</v>
      </c>
      <c r="O62" s="73">
        <f t="shared" si="3"/>
        <v>-0.5787667281166153</v>
      </c>
    </row>
    <row r="63" spans="1:15" ht="12.75">
      <c r="A63" s="75"/>
      <c r="B63" s="2" t="s">
        <v>9</v>
      </c>
      <c r="C63" s="46">
        <v>0.33</v>
      </c>
      <c r="D63" s="47">
        <v>0.67</v>
      </c>
      <c r="E63" s="54">
        <v>0.33</v>
      </c>
      <c r="F63" s="54">
        <v>-0.33</v>
      </c>
      <c r="G63" s="59">
        <v>-0.67</v>
      </c>
      <c r="H63" s="59">
        <v>-0.33</v>
      </c>
      <c r="I63" s="68">
        <v>180</v>
      </c>
      <c r="J63" s="35">
        <f>I63-180</f>
        <v>0</v>
      </c>
      <c r="K63" s="31">
        <f t="shared" si="0"/>
        <v>0</v>
      </c>
      <c r="L63" s="70">
        <f t="shared" si="14"/>
        <v>0.8660099611064447</v>
      </c>
      <c r="M63" s="71">
        <f t="shared" si="15"/>
        <v>0.28578328716512674</v>
      </c>
      <c r="N63" s="72">
        <f t="shared" si="2"/>
        <v>0.28578328716512674</v>
      </c>
      <c r="O63" s="73">
        <f t="shared" si="3"/>
        <v>-0.580226673941318</v>
      </c>
    </row>
    <row r="64" spans="1:15" ht="12.75">
      <c r="A64" s="76"/>
      <c r="B64" s="36"/>
      <c r="C64" s="41">
        <v>0.33</v>
      </c>
      <c r="D64" s="45">
        <v>0.67</v>
      </c>
      <c r="E64" s="53">
        <v>0.33</v>
      </c>
      <c r="F64" s="53">
        <v>-0.33</v>
      </c>
      <c r="G64" s="58">
        <v>-0.67</v>
      </c>
      <c r="H64" s="58">
        <v>-0.33</v>
      </c>
      <c r="I64" s="68">
        <v>183.6</v>
      </c>
      <c r="J64" s="35">
        <f aca="true" t="shared" si="16" ref="J64:J79">I64-180</f>
        <v>3.5999999999999943</v>
      </c>
      <c r="K64" s="31">
        <f t="shared" si="0"/>
        <v>0.0627886701140235</v>
      </c>
      <c r="L64" s="70">
        <f t="shared" si="14"/>
        <v>0.832905174595504</v>
      </c>
      <c r="M64" s="71">
        <f t="shared" si="15"/>
        <v>0.31692711659291206</v>
      </c>
      <c r="N64" s="72">
        <f t="shared" si="2"/>
        <v>0.25413844647888856</v>
      </c>
      <c r="O64" s="73">
        <f t="shared" si="3"/>
        <v>-0.5787667281166153</v>
      </c>
    </row>
    <row r="65" spans="1:15" ht="12.75">
      <c r="A65" s="76"/>
      <c r="B65" s="36"/>
      <c r="C65" s="41">
        <v>0.33</v>
      </c>
      <c r="D65" s="45">
        <v>0.67</v>
      </c>
      <c r="E65" s="53">
        <v>0.33</v>
      </c>
      <c r="F65" s="53">
        <v>-0.33</v>
      </c>
      <c r="G65" s="58">
        <v>-0.67</v>
      </c>
      <c r="H65" s="58">
        <v>-0.33</v>
      </c>
      <c r="I65" s="68">
        <v>187.2</v>
      </c>
      <c r="J65" s="35">
        <f t="shared" si="16"/>
        <v>7.199999999999989</v>
      </c>
      <c r="K65" s="31">
        <f t="shared" si="0"/>
        <v>0.12532955664390075</v>
      </c>
      <c r="L65" s="70">
        <f t="shared" si="14"/>
        <v>0.79651348570169</v>
      </c>
      <c r="M65" s="71">
        <f t="shared" si="15"/>
        <v>0.3468202532329712</v>
      </c>
      <c r="N65" s="72">
        <f t="shared" si="2"/>
        <v>0.22149069658907045</v>
      </c>
      <c r="O65" s="73">
        <f t="shared" si="3"/>
        <v>-0.5750227891126195</v>
      </c>
    </row>
    <row r="66" spans="1:15" ht="12.75">
      <c r="A66" s="76"/>
      <c r="B66" s="37"/>
      <c r="C66" s="41">
        <v>0.33</v>
      </c>
      <c r="D66" s="45">
        <v>0.67</v>
      </c>
      <c r="E66" s="53">
        <v>0.33</v>
      </c>
      <c r="F66" s="53">
        <v>-0.33</v>
      </c>
      <c r="G66" s="58">
        <v>-0.67</v>
      </c>
      <c r="H66" s="58">
        <v>-0.33</v>
      </c>
      <c r="I66" s="68">
        <v>190.8</v>
      </c>
      <c r="J66" s="35">
        <f t="shared" si="16"/>
        <v>10.800000000000011</v>
      </c>
      <c r="K66" s="31">
        <f t="shared" si="0"/>
        <v>0.18737585383643007</v>
      </c>
      <c r="L66" s="70">
        <f t="shared" si="14"/>
        <v>0.7569785073266753</v>
      </c>
      <c r="M66" s="71">
        <f t="shared" si="15"/>
        <v>0.37534472948821096</v>
      </c>
      <c r="N66" s="72">
        <f t="shared" si="2"/>
        <v>0.18796887565178091</v>
      </c>
      <c r="O66" s="73">
        <f t="shared" si="3"/>
        <v>-0.5690096316748945</v>
      </c>
    </row>
    <row r="67" spans="1:15" ht="12.75">
      <c r="A67" s="76"/>
      <c r="B67" s="37"/>
      <c r="C67" s="41">
        <v>0.33</v>
      </c>
      <c r="D67" s="45">
        <v>0.67</v>
      </c>
      <c r="E67" s="53">
        <v>0.33</v>
      </c>
      <c r="F67" s="53">
        <v>-0.33</v>
      </c>
      <c r="G67" s="58">
        <v>-0.67</v>
      </c>
      <c r="H67" s="58">
        <v>-0.33</v>
      </c>
      <c r="I67" s="68">
        <v>194.4</v>
      </c>
      <c r="J67" s="35">
        <f t="shared" si="16"/>
        <v>14.400000000000006</v>
      </c>
      <c r="K67" s="31">
        <f t="shared" si="0"/>
        <v>0.24868270774147183</v>
      </c>
      <c r="L67" s="70">
        <f aca="true" t="shared" si="17" ref="L67:L76">SIN((60-J67)*3.1415/180)</f>
        <v>0.7144562567682167</v>
      </c>
      <c r="M67" s="71">
        <f aca="true" t="shared" si="18" ref="M67:M76">$L67*C67+$K67*D67</f>
        <v>0.40238797892029765</v>
      </c>
      <c r="N67" s="72">
        <f t="shared" si="2"/>
        <v>0.15370527117882582</v>
      </c>
      <c r="O67" s="73">
        <f t="shared" si="3"/>
        <v>-0.5607509855893908</v>
      </c>
    </row>
    <row r="68" spans="1:15" ht="12.75">
      <c r="A68" s="76"/>
      <c r="B68" s="37"/>
      <c r="C68" s="41">
        <v>0.33</v>
      </c>
      <c r="D68" s="45">
        <v>0.67</v>
      </c>
      <c r="E68" s="53">
        <v>0.33</v>
      </c>
      <c r="F68" s="53">
        <v>-0.33</v>
      </c>
      <c r="G68" s="58">
        <v>-0.67</v>
      </c>
      <c r="H68" s="58">
        <v>-0.33</v>
      </c>
      <c r="I68" s="68">
        <v>198</v>
      </c>
      <c r="J68" s="35">
        <f t="shared" si="16"/>
        <v>18</v>
      </c>
      <c r="K68" s="31">
        <f t="shared" si="0"/>
        <v>0.3090081824816504</v>
      </c>
      <c r="L68" s="70">
        <f t="shared" si="17"/>
        <v>0.6691145400274636</v>
      </c>
      <c r="M68" s="71">
        <f t="shared" si="18"/>
        <v>0.4278432804717688</v>
      </c>
      <c r="N68" s="72">
        <f t="shared" si="2"/>
        <v>0.11883509799011838</v>
      </c>
      <c r="O68" s="73">
        <f t="shared" si="3"/>
        <v>-0.5502794420373452</v>
      </c>
    </row>
    <row r="69" spans="1:15" ht="12.75">
      <c r="A69" s="76"/>
      <c r="B69" s="37"/>
      <c r="C69" s="41">
        <v>0.33</v>
      </c>
      <c r="D69" s="45">
        <v>0.67</v>
      </c>
      <c r="E69" s="53">
        <v>0.33</v>
      </c>
      <c r="F69" s="53">
        <v>-0.33</v>
      </c>
      <c r="G69" s="58">
        <v>-0.67</v>
      </c>
      <c r="H69" s="58">
        <v>-0.33</v>
      </c>
      <c r="I69" s="68">
        <v>201.6</v>
      </c>
      <c r="J69" s="35">
        <f t="shared" si="16"/>
        <v>21.599999999999994</v>
      </c>
      <c r="K69" s="31">
        <f t="shared" si="0"/>
        <v>0.3681142150064296</v>
      </c>
      <c r="L69" s="70">
        <f t="shared" si="17"/>
        <v>0.6211322895943854</v>
      </c>
      <c r="M69" s="71">
        <f t="shared" si="18"/>
        <v>0.451610179620455</v>
      </c>
      <c r="N69" s="72">
        <f t="shared" si="2"/>
        <v>0.08349596461402542</v>
      </c>
      <c r="O69" s="73">
        <f t="shared" si="3"/>
        <v>-0.53763632498036</v>
      </c>
    </row>
    <row r="70" spans="1:15" ht="12.75">
      <c r="A70" s="76"/>
      <c r="B70" s="37"/>
      <c r="C70" s="41">
        <v>0.33</v>
      </c>
      <c r="D70" s="45">
        <v>0.67</v>
      </c>
      <c r="E70" s="53">
        <v>0.33</v>
      </c>
      <c r="F70" s="53">
        <v>-0.33</v>
      </c>
      <c r="G70" s="58">
        <v>-0.67</v>
      </c>
      <c r="H70" s="58">
        <v>-0.33</v>
      </c>
      <c r="I70" s="68">
        <v>205.2</v>
      </c>
      <c r="J70" s="35">
        <f t="shared" si="16"/>
        <v>25.19999999999999</v>
      </c>
      <c r="K70" s="31">
        <f t="shared" si="0"/>
        <v>0.4257675545628146</v>
      </c>
      <c r="L70" s="70">
        <f t="shared" si="17"/>
        <v>0.5706988583246184</v>
      </c>
      <c r="M70" s="71">
        <f t="shared" si="18"/>
        <v>0.47359488480420986</v>
      </c>
      <c r="N70" s="72">
        <f t="shared" si="2"/>
        <v>0.04782733024139524</v>
      </c>
      <c r="O70" s="73">
        <f t="shared" si="3"/>
        <v>-0.5228715280832232</v>
      </c>
    </row>
    <row r="71" spans="1:15" ht="12.75">
      <c r="A71" s="76"/>
      <c r="B71" s="37"/>
      <c r="C71" s="41">
        <v>0.33</v>
      </c>
      <c r="D71" s="45">
        <v>0.67</v>
      </c>
      <c r="E71" s="53">
        <v>0.33</v>
      </c>
      <c r="F71" s="53">
        <v>-0.33</v>
      </c>
      <c r="G71" s="58">
        <v>-0.67</v>
      </c>
      <c r="H71" s="58">
        <v>-0.33</v>
      </c>
      <c r="I71" s="68">
        <v>208.8</v>
      </c>
      <c r="J71" s="35">
        <f t="shared" si="16"/>
        <v>28.80000000000001</v>
      </c>
      <c r="K71" s="31">
        <f t="shared" si="0"/>
        <v>0.4817406831752324</v>
      </c>
      <c r="L71" s="70">
        <f t="shared" si="17"/>
        <v>0.5180132721943159</v>
      </c>
      <c r="M71" s="71">
        <f t="shared" si="18"/>
        <v>0.49371063755152994</v>
      </c>
      <c r="N71" s="72">
        <f t="shared" si="2"/>
        <v>0.011969954376297554</v>
      </c>
      <c r="O71" s="73">
        <f t="shared" si="3"/>
        <v>-0.5060433178180184</v>
      </c>
    </row>
    <row r="72" spans="1:15" ht="12.75">
      <c r="A72" s="76"/>
      <c r="B72" s="37"/>
      <c r="C72" s="41">
        <v>0.33</v>
      </c>
      <c r="D72" s="45">
        <v>0.67</v>
      </c>
      <c r="E72" s="53">
        <v>0.33</v>
      </c>
      <c r="F72" s="53">
        <v>-0.33</v>
      </c>
      <c r="G72" s="58">
        <v>-0.67</v>
      </c>
      <c r="H72" s="58">
        <v>-0.33</v>
      </c>
      <c r="I72" s="68">
        <v>212.4</v>
      </c>
      <c r="J72" s="35">
        <f t="shared" si="16"/>
        <v>32.400000000000006</v>
      </c>
      <c r="K72" s="31">
        <f t="shared" si="0"/>
        <v>0.535812713502092</v>
      </c>
      <c r="L72" s="70">
        <f t="shared" si="17"/>
        <v>0.46328344488186207</v>
      </c>
      <c r="M72" s="71">
        <f t="shared" si="18"/>
        <v>0.5118780548574162</v>
      </c>
      <c r="N72" s="72">
        <f t="shared" si="2"/>
        <v>-0.023934658644675894</v>
      </c>
      <c r="O72" s="73">
        <f t="shared" si="3"/>
        <v>-0.487218103526538</v>
      </c>
    </row>
    <row r="73" spans="1:15" ht="12.75">
      <c r="A73" s="76"/>
      <c r="B73" s="37"/>
      <c r="C73" s="41">
        <v>0.33</v>
      </c>
      <c r="D73" s="45">
        <v>0.67</v>
      </c>
      <c r="E73" s="53">
        <v>0.33</v>
      </c>
      <c r="F73" s="53">
        <v>-0.33</v>
      </c>
      <c r="G73" s="58">
        <v>-0.67</v>
      </c>
      <c r="H73" s="58">
        <v>-0.33</v>
      </c>
      <c r="I73" s="68">
        <v>216</v>
      </c>
      <c r="J73" s="35">
        <f t="shared" si="16"/>
        <v>36</v>
      </c>
      <c r="K73" s="31">
        <f t="shared" si="0"/>
        <v>0.5877702605258085</v>
      </c>
      <c r="L73" s="70">
        <f t="shared" si="17"/>
        <v>0.4067253572759511</v>
      </c>
      <c r="M73" s="71">
        <f t="shared" si="18"/>
        <v>0.5280254424533556</v>
      </c>
      <c r="N73" s="72">
        <f t="shared" si="2"/>
        <v>-0.05974481807245294</v>
      </c>
      <c r="O73" s="73">
        <f t="shared" si="3"/>
        <v>-0.46647017534840407</v>
      </c>
    </row>
    <row r="74" spans="1:15" ht="12.75">
      <c r="A74" s="76"/>
      <c r="B74" s="37"/>
      <c r="C74" s="41">
        <v>0.33</v>
      </c>
      <c r="D74" s="45">
        <v>0.67</v>
      </c>
      <c r="E74" s="53">
        <v>0.33</v>
      </c>
      <c r="F74" s="53">
        <v>-0.33</v>
      </c>
      <c r="G74" s="58">
        <v>-0.67</v>
      </c>
      <c r="H74" s="58">
        <v>-0.33</v>
      </c>
      <c r="I74" s="68">
        <v>219.6</v>
      </c>
      <c r="J74" s="35">
        <f t="shared" si="16"/>
        <v>39.599999999999994</v>
      </c>
      <c r="K74" s="31">
        <f t="shared" si="0"/>
        <v>0.6374082836363224</v>
      </c>
      <c r="L74" s="70">
        <f t="shared" si="17"/>
        <v>0.34856220514795394</v>
      </c>
      <c r="M74" s="71">
        <f t="shared" si="18"/>
        <v>0.5420890777351609</v>
      </c>
      <c r="N74" s="72">
        <f t="shared" si="2"/>
        <v>-0.0953192059011616</v>
      </c>
      <c r="O74" s="73">
        <f t="shared" si="3"/>
        <v>-0.44388141104911555</v>
      </c>
    </row>
    <row r="75" spans="1:15" ht="12.75">
      <c r="A75" s="76"/>
      <c r="B75" s="37"/>
      <c r="C75" s="41">
        <v>0.33</v>
      </c>
      <c r="D75" s="45">
        <v>0.67</v>
      </c>
      <c r="E75" s="53">
        <v>0.33</v>
      </c>
      <c r="F75" s="53">
        <v>-0.33</v>
      </c>
      <c r="G75" s="58">
        <v>-0.67</v>
      </c>
      <c r="H75" s="58">
        <v>-0.33</v>
      </c>
      <c r="I75" s="68">
        <v>223.2</v>
      </c>
      <c r="J75" s="35">
        <f t="shared" si="16"/>
        <v>43.19999999999999</v>
      </c>
      <c r="K75" s="31">
        <f t="shared" si="0"/>
        <v>0.6845308957850005</v>
      </c>
      <c r="L75" s="70">
        <f t="shared" si="17"/>
        <v>0.28902351835211565</v>
      </c>
      <c r="M75" s="71">
        <f t="shared" si="18"/>
        <v>0.5540134612321486</v>
      </c>
      <c r="N75" s="72">
        <f t="shared" si="2"/>
        <v>-0.130517434552852</v>
      </c>
      <c r="O75" s="73">
        <f t="shared" si="3"/>
        <v>-0.4195409529049676</v>
      </c>
    </row>
    <row r="76" spans="1:15" ht="12.75">
      <c r="A76" s="76"/>
      <c r="B76" s="37"/>
      <c r="C76" s="41">
        <v>0.33</v>
      </c>
      <c r="D76" s="45">
        <v>0.67</v>
      </c>
      <c r="E76" s="53">
        <v>0.33</v>
      </c>
      <c r="F76" s="53">
        <v>-0.33</v>
      </c>
      <c r="G76" s="58">
        <v>-0.67</v>
      </c>
      <c r="H76" s="58">
        <v>-0.33</v>
      </c>
      <c r="I76" s="68">
        <v>226.8</v>
      </c>
      <c r="J76" s="35">
        <f t="shared" si="16"/>
        <v>46.80000000000001</v>
      </c>
      <c r="K76" s="31">
        <f t="shared" si="0"/>
        <v>0.7289521365157399</v>
      </c>
      <c r="L76" s="70">
        <f t="shared" si="17"/>
        <v>0.22834425502949598</v>
      </c>
      <c r="M76" s="71">
        <f t="shared" si="18"/>
        <v>0.5637515356252794</v>
      </c>
      <c r="N76" s="72">
        <f t="shared" si="2"/>
        <v>-0.16520060089046051</v>
      </c>
      <c r="O76" s="73">
        <f t="shared" si="3"/>
        <v>-0.39354485591995647</v>
      </c>
    </row>
    <row r="77" spans="1:15" ht="12.75">
      <c r="A77" s="76"/>
      <c r="B77" s="37"/>
      <c r="C77" s="41">
        <v>0.33</v>
      </c>
      <c r="D77" s="45">
        <v>0.67</v>
      </c>
      <c r="E77" s="53">
        <v>0.33</v>
      </c>
      <c r="F77" s="53">
        <v>-0.33</v>
      </c>
      <c r="G77" s="58">
        <v>-0.67</v>
      </c>
      <c r="H77" s="58">
        <v>-0.33</v>
      </c>
      <c r="I77" s="68">
        <v>230.4</v>
      </c>
      <c r="J77" s="35">
        <f t="shared" si="16"/>
        <v>50.400000000000006</v>
      </c>
      <c r="K77" s="31">
        <f t="shared" si="0"/>
        <v>0.7704967058226545</v>
      </c>
      <c r="L77" s="70">
        <f>SIN((60-J77)*3.1415/180)</f>
        <v>0.16676387439020704</v>
      </c>
      <c r="M77" s="71">
        <f>$L77*C77+$K77*D77</f>
        <v>0.5712648714499469</v>
      </c>
      <c r="N77" s="72">
        <f t="shared" si="2"/>
        <v>-0.19923183437270767</v>
      </c>
      <c r="O77" s="73">
        <f t="shared" si="3"/>
        <v>-0.3659957087629147</v>
      </c>
    </row>
    <row r="78" spans="1:15" ht="12.75">
      <c r="A78" s="76"/>
      <c r="B78" s="37"/>
      <c r="C78" s="41">
        <v>0.33</v>
      </c>
      <c r="D78" s="45">
        <v>0.67</v>
      </c>
      <c r="E78" s="53">
        <v>0.33</v>
      </c>
      <c r="F78" s="53">
        <v>-0.33</v>
      </c>
      <c r="G78" s="58">
        <v>-0.67</v>
      </c>
      <c r="H78" s="58">
        <v>-0.33</v>
      </c>
      <c r="I78" s="68">
        <v>234</v>
      </c>
      <c r="J78" s="35">
        <f t="shared" si="16"/>
        <v>54</v>
      </c>
      <c r="K78" s="31">
        <f t="shared" si="0"/>
        <v>0.8090006559383217</v>
      </c>
      <c r="L78" s="70">
        <f>SIN((60-J78)*3.1415/180)</f>
        <v>0.10452539173303049</v>
      </c>
      <c r="M78" s="71">
        <f>$L78*C78+$K78*D78</f>
        <v>0.5765238187505757</v>
      </c>
      <c r="N78" s="72">
        <f aca="true" t="shared" si="19" ref="N78:N129">$L78*E78+$K78*F78</f>
        <v>-0.23247683718774614</v>
      </c>
      <c r="O78" s="73">
        <f aca="true" t="shared" si="20" ref="O78:O129">$L78*G78+$K78*H78</f>
        <v>-0.33700222892077664</v>
      </c>
    </row>
    <row r="79" spans="1:15" ht="12.75">
      <c r="A79" s="77"/>
      <c r="B79" s="12" t="s">
        <v>10</v>
      </c>
      <c r="C79" s="43">
        <v>0.33</v>
      </c>
      <c r="D79" s="48">
        <v>0.67</v>
      </c>
      <c r="E79" s="55">
        <v>0.33</v>
      </c>
      <c r="F79" s="55">
        <v>-0.33</v>
      </c>
      <c r="G79" s="60">
        <v>-0.67</v>
      </c>
      <c r="H79" s="60">
        <v>-0.33</v>
      </c>
      <c r="I79" s="68">
        <v>237.6</v>
      </c>
      <c r="J79" s="35">
        <f t="shared" si="16"/>
        <v>57.599999999999994</v>
      </c>
      <c r="K79" s="31">
        <f t="shared" si="0"/>
        <v>0.844312038322565</v>
      </c>
      <c r="L79" s="70">
        <f>SIN((60-J79)*3.1415/180)</f>
        <v>0.041874419431609744</v>
      </c>
      <c r="M79" s="71">
        <f>$L79*C79+$K79*D79</f>
        <v>0.5795076240885497</v>
      </c>
      <c r="N79" s="72">
        <f t="shared" si="19"/>
        <v>-0.26480441423401524</v>
      </c>
      <c r="O79" s="73">
        <f t="shared" si="20"/>
        <v>-0.306678833665625</v>
      </c>
    </row>
    <row r="80" spans="1:15" ht="12.75">
      <c r="A80" s="33"/>
      <c r="B80" s="2" t="s">
        <v>10</v>
      </c>
      <c r="C80" s="45">
        <v>0.67</v>
      </c>
      <c r="D80" s="45">
        <v>0.33</v>
      </c>
      <c r="E80" s="53">
        <v>-0.33</v>
      </c>
      <c r="F80" s="53">
        <v>-0.67</v>
      </c>
      <c r="G80" s="58">
        <v>-0.33</v>
      </c>
      <c r="H80" s="58">
        <v>0.33</v>
      </c>
      <c r="I80" s="68">
        <v>241.2</v>
      </c>
      <c r="J80" s="35">
        <f>I80-240</f>
        <v>1.1999999999999886</v>
      </c>
      <c r="K80" s="31">
        <f t="shared" si="0"/>
        <v>0.020941802328223902</v>
      </c>
      <c r="L80" s="70">
        <f>SIN((60-J80)*3.1415/180)</f>
        <v>0.8553485807284548</v>
      </c>
      <c r="M80" s="71">
        <f>$L80*C80+$K80*D80</f>
        <v>0.5799943438563786</v>
      </c>
      <c r="N80" s="72">
        <f t="shared" si="19"/>
        <v>-0.29629603920030007</v>
      </c>
      <c r="O80" s="73">
        <f t="shared" si="20"/>
        <v>-0.27535423687207616</v>
      </c>
    </row>
    <row r="81" spans="1:15" ht="12.75">
      <c r="A81" s="28"/>
      <c r="B81" s="8"/>
      <c r="C81" s="45">
        <v>0.67</v>
      </c>
      <c r="D81" s="45">
        <v>0.33</v>
      </c>
      <c r="E81" s="53">
        <v>-0.33</v>
      </c>
      <c r="F81" s="53">
        <v>-0.67</v>
      </c>
      <c r="G81" s="58">
        <v>-0.33</v>
      </c>
      <c r="H81" s="58">
        <v>0.33</v>
      </c>
      <c r="I81" s="68">
        <v>244.8</v>
      </c>
      <c r="J81" s="35">
        <f aca="true" t="shared" si="21" ref="J81:J96">I81-240</f>
        <v>4.800000000000011</v>
      </c>
      <c r="K81" s="31">
        <f t="shared" si="0"/>
        <v>0.08367538123497728</v>
      </c>
      <c r="L81" s="70">
        <f>SIN((60-J81)*3.1415/180)</f>
        <v>0.8211329926795897</v>
      </c>
      <c r="M81" s="71">
        <f>$L81*C81+$K81*D81</f>
        <v>0.5777719809028676</v>
      </c>
      <c r="N81" s="72">
        <f t="shared" si="19"/>
        <v>-0.3270363930116994</v>
      </c>
      <c r="O81" s="73">
        <f t="shared" si="20"/>
        <v>-0.2433610117767221</v>
      </c>
    </row>
    <row r="82" spans="1:15" ht="12.75">
      <c r="A82" s="28"/>
      <c r="B82" s="8"/>
      <c r="C82" s="45">
        <v>0.67</v>
      </c>
      <c r="D82" s="45">
        <v>0.33</v>
      </c>
      <c r="E82" s="53">
        <v>-0.33</v>
      </c>
      <c r="F82" s="53">
        <v>-0.67</v>
      </c>
      <c r="G82" s="58">
        <v>-0.33</v>
      </c>
      <c r="H82" s="58">
        <v>0.33</v>
      </c>
      <c r="I82" s="68">
        <v>248.4</v>
      </c>
      <c r="J82" s="35">
        <f t="shared" si="21"/>
        <v>8.400000000000006</v>
      </c>
      <c r="K82" s="31">
        <f t="shared" si="0"/>
        <v>0.14607875111150936</v>
      </c>
      <c r="L82" s="70">
        <f aca="true" t="shared" si="22" ref="L82:L91">SIN((60-J82)*3.1415/180)</f>
        <v>0.7836769589322033</v>
      </c>
      <c r="M82" s="71">
        <f aca="true" t="shared" si="23" ref="M82:M91">$L82*C82+$K82*D82</f>
        <v>0.5732695503513744</v>
      </c>
      <c r="N82" s="72">
        <f t="shared" si="19"/>
        <v>-0.3564861596923384</v>
      </c>
      <c r="O82" s="73">
        <f t="shared" si="20"/>
        <v>-0.21040740858082901</v>
      </c>
    </row>
    <row r="83" spans="1:15" ht="12.75">
      <c r="A83" s="28"/>
      <c r="B83" s="8"/>
      <c r="C83" s="45">
        <v>0.67</v>
      </c>
      <c r="D83" s="45">
        <v>0.33</v>
      </c>
      <c r="E83" s="53">
        <v>-0.33</v>
      </c>
      <c r="F83" s="53">
        <v>-0.67</v>
      </c>
      <c r="G83" s="58">
        <v>-0.33</v>
      </c>
      <c r="H83" s="58">
        <v>0.33</v>
      </c>
      <c r="I83" s="68">
        <v>252</v>
      </c>
      <c r="J83" s="35">
        <f t="shared" si="21"/>
        <v>12</v>
      </c>
      <c r="K83" s="31">
        <f t="shared" si="0"/>
        <v>0.20790564888802265</v>
      </c>
      <c r="L83" s="70">
        <f t="shared" si="22"/>
        <v>0.7431282926231714</v>
      </c>
      <c r="M83" s="71">
        <f t="shared" si="23"/>
        <v>0.5665048201905724</v>
      </c>
      <c r="N83" s="72">
        <f t="shared" si="19"/>
        <v>-0.3845291213206217</v>
      </c>
      <c r="O83" s="73">
        <f t="shared" si="20"/>
        <v>-0.17662347243259907</v>
      </c>
    </row>
    <row r="84" spans="1:15" ht="12.75">
      <c r="A84" s="28"/>
      <c r="B84" s="8"/>
      <c r="C84" s="45">
        <v>0.67</v>
      </c>
      <c r="D84" s="45">
        <v>0.33</v>
      </c>
      <c r="E84" s="53">
        <v>-0.33</v>
      </c>
      <c r="F84" s="53">
        <v>-0.67</v>
      </c>
      <c r="G84" s="58">
        <v>-0.33</v>
      </c>
      <c r="H84" s="58">
        <v>0.33</v>
      </c>
      <c r="I84" s="68">
        <v>255.6</v>
      </c>
      <c r="J84" s="35">
        <f t="shared" si="21"/>
        <v>15.599999999999994</v>
      </c>
      <c r="K84" s="31">
        <f t="shared" si="0"/>
        <v>0.26891208643258374</v>
      </c>
      <c r="L84" s="70">
        <f t="shared" si="22"/>
        <v>0.6996470113775234</v>
      </c>
      <c r="M84" s="71">
        <f t="shared" si="23"/>
        <v>0.5575044861456933</v>
      </c>
      <c r="N84" s="72">
        <f t="shared" si="19"/>
        <v>-0.41105461166441387</v>
      </c>
      <c r="O84" s="73">
        <f t="shared" si="20"/>
        <v>-0.1421425252318301</v>
      </c>
    </row>
    <row r="85" spans="1:15" ht="12.75">
      <c r="A85" s="28"/>
      <c r="B85" s="8"/>
      <c r="C85" s="45">
        <v>0.67</v>
      </c>
      <c r="D85" s="45">
        <v>0.33</v>
      </c>
      <c r="E85" s="53">
        <v>-0.33</v>
      </c>
      <c r="F85" s="53">
        <v>-0.67</v>
      </c>
      <c r="G85" s="58">
        <v>-0.33</v>
      </c>
      <c r="H85" s="58">
        <v>0.33</v>
      </c>
      <c r="I85" s="68">
        <v>259.2</v>
      </c>
      <c r="J85" s="35">
        <f t="shared" si="21"/>
        <v>19.19999999999999</v>
      </c>
      <c r="K85" s="31">
        <f t="shared" si="0"/>
        <v>0.32885731340403496</v>
      </c>
      <c r="L85" s="70">
        <f t="shared" si="22"/>
        <v>0.6534047058292185</v>
      </c>
      <c r="M85" s="71">
        <f t="shared" si="23"/>
        <v>0.5463040663289079</v>
      </c>
      <c r="N85" s="72">
        <f t="shared" si="19"/>
        <v>-0.4359579529043455</v>
      </c>
      <c r="O85" s="73">
        <f t="shared" si="20"/>
        <v>-0.10710063950031057</v>
      </c>
    </row>
    <row r="86" spans="1:15" ht="12.75">
      <c r="A86" s="28"/>
      <c r="B86" s="8"/>
      <c r="C86" s="45">
        <v>0.67</v>
      </c>
      <c r="D86" s="45">
        <v>0.33</v>
      </c>
      <c r="E86" s="53">
        <v>-0.33</v>
      </c>
      <c r="F86" s="53">
        <v>-0.67</v>
      </c>
      <c r="G86" s="58">
        <v>-0.33</v>
      </c>
      <c r="H86" s="58">
        <v>0.33</v>
      </c>
      <c r="I86" s="68">
        <v>262.8</v>
      </c>
      <c r="J86" s="35">
        <f t="shared" si="21"/>
        <v>22.80000000000001</v>
      </c>
      <c r="K86" s="31">
        <f t="shared" si="0"/>
        <v>0.3875047673275788</v>
      </c>
      <c r="L86" s="70">
        <f t="shared" si="22"/>
        <v>0.6045838624712356</v>
      </c>
      <c r="M86" s="71">
        <f t="shared" si="23"/>
        <v>0.5329477610738289</v>
      </c>
      <c r="N86" s="72">
        <f t="shared" si="19"/>
        <v>-0.4591408687249856</v>
      </c>
      <c r="O86" s="73">
        <f t="shared" si="20"/>
        <v>-0.07163610139740673</v>
      </c>
    </row>
    <row r="87" spans="1:15" ht="12.75">
      <c r="A87" s="28"/>
      <c r="B87" s="8"/>
      <c r="C87" s="45">
        <v>0.67</v>
      </c>
      <c r="D87" s="45">
        <v>0.33</v>
      </c>
      <c r="E87" s="53">
        <v>-0.33</v>
      </c>
      <c r="F87" s="53">
        <v>-0.67</v>
      </c>
      <c r="G87" s="58">
        <v>-0.33</v>
      </c>
      <c r="H87" s="58">
        <v>0.33</v>
      </c>
      <c r="I87" s="68">
        <v>266.4</v>
      </c>
      <c r="J87" s="35">
        <f t="shared" si="21"/>
        <v>26.399999999999977</v>
      </c>
      <c r="K87" s="31">
        <f t="shared" si="0"/>
        <v>0.44462300714373876</v>
      </c>
      <c r="L87" s="70">
        <f t="shared" si="22"/>
        <v>0.5533771435072238</v>
      </c>
      <c r="M87" s="71">
        <f t="shared" si="23"/>
        <v>0.5174882785072737</v>
      </c>
      <c r="N87" s="72">
        <f t="shared" si="19"/>
        <v>-0.48051187214368885</v>
      </c>
      <c r="O87" s="73">
        <f t="shared" si="20"/>
        <v>-0.03588886499995006</v>
      </c>
    </row>
    <row r="88" spans="1:15" ht="12.75">
      <c r="A88" s="28"/>
      <c r="B88" s="8"/>
      <c r="C88" s="45">
        <v>0.67</v>
      </c>
      <c r="D88" s="45">
        <v>0.33</v>
      </c>
      <c r="E88" s="53">
        <v>-0.33</v>
      </c>
      <c r="F88" s="53">
        <v>-0.67</v>
      </c>
      <c r="G88" s="58">
        <v>-0.33</v>
      </c>
      <c r="H88" s="58">
        <v>0.33</v>
      </c>
      <c r="I88" s="68">
        <v>270</v>
      </c>
      <c r="J88" s="35">
        <f t="shared" si="21"/>
        <v>30</v>
      </c>
      <c r="K88" s="31">
        <f t="shared" si="0"/>
        <v>0.49998662654663256</v>
      </c>
      <c r="L88" s="70">
        <f t="shared" si="22"/>
        <v>0.49998662654663256</v>
      </c>
      <c r="M88" s="71">
        <f t="shared" si="23"/>
        <v>0.4999866265466326</v>
      </c>
      <c r="N88" s="72">
        <f t="shared" si="19"/>
        <v>-0.4999866265466326</v>
      </c>
      <c r="O88" s="73">
        <f t="shared" si="20"/>
        <v>0</v>
      </c>
    </row>
    <row r="89" spans="1:15" ht="12.75">
      <c r="A89" s="28"/>
      <c r="B89" s="8"/>
      <c r="C89" s="45">
        <v>0.67</v>
      </c>
      <c r="D89" s="45">
        <v>0.33</v>
      </c>
      <c r="E89" s="53">
        <v>-0.33</v>
      </c>
      <c r="F89" s="53">
        <v>-0.67</v>
      </c>
      <c r="G89" s="58">
        <v>-0.33</v>
      </c>
      <c r="H89" s="58">
        <v>0.33</v>
      </c>
      <c r="I89" s="68">
        <v>273.6</v>
      </c>
      <c r="J89" s="35">
        <f t="shared" si="21"/>
        <v>33.60000000000002</v>
      </c>
      <c r="K89" s="31">
        <f t="shared" si="0"/>
        <v>0.5533771435072238</v>
      </c>
      <c r="L89" s="70">
        <f t="shared" si="22"/>
        <v>0.44462300714373876</v>
      </c>
      <c r="M89" s="71">
        <f t="shared" si="23"/>
        <v>0.48051187214368885</v>
      </c>
      <c r="N89" s="72">
        <f t="shared" si="19"/>
        <v>-0.5174882785072737</v>
      </c>
      <c r="O89" s="73">
        <f t="shared" si="20"/>
        <v>0.03588886499995006</v>
      </c>
    </row>
    <row r="90" spans="1:15" ht="12.75">
      <c r="A90" s="28"/>
      <c r="B90" s="8"/>
      <c r="C90" s="45">
        <v>0.67</v>
      </c>
      <c r="D90" s="45">
        <v>0.33</v>
      </c>
      <c r="E90" s="53">
        <v>-0.33</v>
      </c>
      <c r="F90" s="53">
        <v>-0.67</v>
      </c>
      <c r="G90" s="58">
        <v>-0.33</v>
      </c>
      <c r="H90" s="58">
        <v>0.33</v>
      </c>
      <c r="I90" s="68">
        <v>277.2</v>
      </c>
      <c r="J90" s="35">
        <f t="shared" si="21"/>
        <v>37.19999999999999</v>
      </c>
      <c r="K90" s="31">
        <f t="shared" si="0"/>
        <v>0.6045838624712356</v>
      </c>
      <c r="L90" s="70">
        <f t="shared" si="22"/>
        <v>0.3875047673275788</v>
      </c>
      <c r="M90" s="71">
        <f t="shared" si="23"/>
        <v>0.4591408687249856</v>
      </c>
      <c r="N90" s="72">
        <f t="shared" si="19"/>
        <v>-0.5329477610738289</v>
      </c>
      <c r="O90" s="73">
        <f t="shared" si="20"/>
        <v>0.07163610139740673</v>
      </c>
    </row>
    <row r="91" spans="1:15" ht="12.75">
      <c r="A91" s="28"/>
      <c r="B91" s="8"/>
      <c r="C91" s="45">
        <v>0.67</v>
      </c>
      <c r="D91" s="45">
        <v>0.33</v>
      </c>
      <c r="E91" s="53">
        <v>-0.33</v>
      </c>
      <c r="F91" s="53">
        <v>-0.67</v>
      </c>
      <c r="G91" s="58">
        <v>-0.33</v>
      </c>
      <c r="H91" s="58">
        <v>0.33</v>
      </c>
      <c r="I91" s="68">
        <v>280.8</v>
      </c>
      <c r="J91" s="35">
        <f t="shared" si="21"/>
        <v>40.80000000000001</v>
      </c>
      <c r="K91" s="31">
        <f t="shared" si="0"/>
        <v>0.6534047058292185</v>
      </c>
      <c r="L91" s="70">
        <f t="shared" si="22"/>
        <v>0.32885731340403496</v>
      </c>
      <c r="M91" s="71">
        <f t="shared" si="23"/>
        <v>0.4359579529043455</v>
      </c>
      <c r="N91" s="72">
        <f t="shared" si="19"/>
        <v>-0.5463040663289079</v>
      </c>
      <c r="O91" s="73">
        <f t="shared" si="20"/>
        <v>0.10710063950031057</v>
      </c>
    </row>
    <row r="92" spans="1:15" ht="12.75">
      <c r="A92" s="28"/>
      <c r="B92" s="8"/>
      <c r="C92" s="45">
        <v>0.67</v>
      </c>
      <c r="D92" s="45">
        <v>0.33</v>
      </c>
      <c r="E92" s="53">
        <v>-0.33</v>
      </c>
      <c r="F92" s="53">
        <v>-0.67</v>
      </c>
      <c r="G92" s="58">
        <v>-0.33</v>
      </c>
      <c r="H92" s="58">
        <v>0.33</v>
      </c>
      <c r="I92" s="68">
        <v>284.4</v>
      </c>
      <c r="J92" s="35">
        <f t="shared" si="21"/>
        <v>44.39999999999998</v>
      </c>
      <c r="K92" s="31">
        <f t="shared" si="0"/>
        <v>0.699647011377523</v>
      </c>
      <c r="L92" s="70">
        <f aca="true" t="shared" si="24" ref="L92:L98">SIN((60-J92)*3.1415/180)</f>
        <v>0.26891208643258424</v>
      </c>
      <c r="M92" s="71">
        <f aca="true" t="shared" si="25" ref="M92:M98">$L92*C92+$K92*D92</f>
        <v>0.4110546116644141</v>
      </c>
      <c r="N92" s="72">
        <f t="shared" si="19"/>
        <v>-0.5575044861456933</v>
      </c>
      <c r="O92" s="73">
        <f t="shared" si="20"/>
        <v>0.14214252523182982</v>
      </c>
    </row>
    <row r="93" spans="1:15" ht="12.75">
      <c r="A93" s="28"/>
      <c r="B93" s="8"/>
      <c r="C93" s="45">
        <v>0.67</v>
      </c>
      <c r="D93" s="45">
        <v>0.33</v>
      </c>
      <c r="E93" s="53">
        <v>-0.33</v>
      </c>
      <c r="F93" s="53">
        <v>-0.67</v>
      </c>
      <c r="G93" s="58">
        <v>-0.33</v>
      </c>
      <c r="H93" s="58">
        <v>0.33</v>
      </c>
      <c r="I93" s="68">
        <v>288</v>
      </c>
      <c r="J93" s="35">
        <f t="shared" si="21"/>
        <v>48</v>
      </c>
      <c r="K93" s="31">
        <f t="shared" si="0"/>
        <v>0.7431282926231714</v>
      </c>
      <c r="L93" s="70">
        <f t="shared" si="24"/>
        <v>0.20790564888802265</v>
      </c>
      <c r="M93" s="71">
        <f t="shared" si="25"/>
        <v>0.3845291213206217</v>
      </c>
      <c r="N93" s="72">
        <f t="shared" si="19"/>
        <v>-0.5665048201905724</v>
      </c>
      <c r="O93" s="73">
        <f t="shared" si="20"/>
        <v>0.17662347243259907</v>
      </c>
    </row>
    <row r="94" spans="1:15" ht="12.75">
      <c r="A94" s="28"/>
      <c r="B94" s="8"/>
      <c r="C94" s="45">
        <v>0.67</v>
      </c>
      <c r="D94" s="45">
        <v>0.33</v>
      </c>
      <c r="E94" s="53">
        <v>-0.33</v>
      </c>
      <c r="F94" s="53">
        <v>-0.67</v>
      </c>
      <c r="G94" s="58">
        <v>-0.33</v>
      </c>
      <c r="H94" s="58">
        <v>0.33</v>
      </c>
      <c r="I94" s="68">
        <v>291.6</v>
      </c>
      <c r="J94" s="35">
        <f t="shared" si="21"/>
        <v>51.60000000000002</v>
      </c>
      <c r="K94" s="31">
        <f t="shared" si="0"/>
        <v>0.7836769589322037</v>
      </c>
      <c r="L94" s="70">
        <f t="shared" si="24"/>
        <v>0.14607875111150886</v>
      </c>
      <c r="M94" s="71">
        <f t="shared" si="25"/>
        <v>0.35648615969233816</v>
      </c>
      <c r="N94" s="72">
        <f t="shared" si="19"/>
        <v>-0.5732695503513745</v>
      </c>
      <c r="O94" s="73">
        <f t="shared" si="20"/>
        <v>0.2104074085808293</v>
      </c>
    </row>
    <row r="95" spans="1:15" ht="12.75">
      <c r="A95" s="28"/>
      <c r="B95" s="8"/>
      <c r="C95" s="45">
        <v>0.67</v>
      </c>
      <c r="D95" s="45">
        <v>0.33</v>
      </c>
      <c r="E95" s="53">
        <v>-0.33</v>
      </c>
      <c r="F95" s="53">
        <v>-0.67</v>
      </c>
      <c r="G95" s="58">
        <v>-0.33</v>
      </c>
      <c r="H95" s="58">
        <v>0.33</v>
      </c>
      <c r="I95" s="68">
        <v>295.2</v>
      </c>
      <c r="J95" s="35">
        <f t="shared" si="21"/>
        <v>55.19999999999999</v>
      </c>
      <c r="K95" s="31">
        <f t="shared" si="0"/>
        <v>0.8211329926795897</v>
      </c>
      <c r="L95" s="70">
        <f t="shared" si="24"/>
        <v>0.08367538123497728</v>
      </c>
      <c r="M95" s="71">
        <f t="shared" si="25"/>
        <v>0.3270363930116994</v>
      </c>
      <c r="N95" s="72">
        <f t="shared" si="19"/>
        <v>-0.5777719809028676</v>
      </c>
      <c r="O95" s="73">
        <f t="shared" si="20"/>
        <v>0.2433610117767221</v>
      </c>
    </row>
    <row r="96" spans="1:15" ht="12.75">
      <c r="A96" s="74"/>
      <c r="B96" s="7" t="s">
        <v>11</v>
      </c>
      <c r="C96" s="45">
        <v>0.67</v>
      </c>
      <c r="D96" s="45">
        <v>0.33</v>
      </c>
      <c r="E96" s="53">
        <v>-0.33</v>
      </c>
      <c r="F96" s="53">
        <v>-0.67</v>
      </c>
      <c r="G96" s="58">
        <v>-0.33</v>
      </c>
      <c r="H96" s="58">
        <v>0.33</v>
      </c>
      <c r="I96" s="68">
        <v>298.8</v>
      </c>
      <c r="J96" s="35">
        <f t="shared" si="21"/>
        <v>58.80000000000001</v>
      </c>
      <c r="K96" s="31">
        <f t="shared" si="0"/>
        <v>0.8553485807284548</v>
      </c>
      <c r="L96" s="70">
        <f t="shared" si="24"/>
        <v>0.020941802328223902</v>
      </c>
      <c r="M96" s="71">
        <f t="shared" si="25"/>
        <v>0.29629603920030007</v>
      </c>
      <c r="N96" s="72">
        <f t="shared" si="19"/>
        <v>-0.5799943438563786</v>
      </c>
      <c r="O96" s="73">
        <f t="shared" si="20"/>
        <v>0.27535423687207616</v>
      </c>
    </row>
    <row r="97" spans="1:15" ht="12.75">
      <c r="A97" s="33"/>
      <c r="B97" s="2" t="s">
        <v>11</v>
      </c>
      <c r="C97" s="46">
        <v>0.33</v>
      </c>
      <c r="D97" s="47">
        <v>-0.33</v>
      </c>
      <c r="E97" s="54">
        <v>-0.67</v>
      </c>
      <c r="F97" s="54">
        <v>-0.33</v>
      </c>
      <c r="G97" s="59">
        <v>0.33</v>
      </c>
      <c r="H97" s="59">
        <v>0.67</v>
      </c>
      <c r="I97" s="68">
        <v>302.4</v>
      </c>
      <c r="J97" s="35">
        <f aca="true" t="shared" si="26" ref="J97:J112">I97-300</f>
        <v>2.3999999999999773</v>
      </c>
      <c r="K97" s="31">
        <f t="shared" si="0"/>
        <v>0.041874419431609244</v>
      </c>
      <c r="L97" s="70">
        <f t="shared" si="24"/>
        <v>0.8443120383225652</v>
      </c>
      <c r="M97" s="71">
        <f t="shared" si="25"/>
        <v>0.26480441423401546</v>
      </c>
      <c r="N97" s="72">
        <f t="shared" si="19"/>
        <v>-0.5795076240885497</v>
      </c>
      <c r="O97" s="73">
        <f t="shared" si="20"/>
        <v>0.3066788336656247</v>
      </c>
    </row>
    <row r="98" spans="1:15" ht="12.75">
      <c r="A98" s="28"/>
      <c r="B98" s="8"/>
      <c r="C98" s="41">
        <v>0.33</v>
      </c>
      <c r="D98" s="45">
        <v>-0.33</v>
      </c>
      <c r="E98" s="53">
        <v>-0.67</v>
      </c>
      <c r="F98" s="53">
        <v>-0.33</v>
      </c>
      <c r="G98" s="58">
        <v>0.33</v>
      </c>
      <c r="H98" s="58">
        <v>0.67</v>
      </c>
      <c r="I98" s="68">
        <v>306</v>
      </c>
      <c r="J98" s="35">
        <f t="shared" si="26"/>
        <v>6</v>
      </c>
      <c r="K98" s="31">
        <f t="shared" si="0"/>
        <v>0.10452539173303049</v>
      </c>
      <c r="L98" s="70">
        <f t="shared" si="24"/>
        <v>0.8090006559383217</v>
      </c>
      <c r="M98" s="71">
        <f t="shared" si="25"/>
        <v>0.23247683718774614</v>
      </c>
      <c r="N98" s="72">
        <f t="shared" si="19"/>
        <v>-0.5765238187505757</v>
      </c>
      <c r="O98" s="73">
        <f t="shared" si="20"/>
        <v>0.33700222892077664</v>
      </c>
    </row>
    <row r="99" spans="1:15" ht="12.75">
      <c r="A99" s="28"/>
      <c r="B99" s="8"/>
      <c r="C99" s="41">
        <v>0.33</v>
      </c>
      <c r="D99" s="45">
        <v>-0.33</v>
      </c>
      <c r="E99" s="53">
        <v>-0.67</v>
      </c>
      <c r="F99" s="53">
        <v>-0.33</v>
      </c>
      <c r="G99" s="58">
        <v>0.33</v>
      </c>
      <c r="H99" s="58">
        <v>0.67</v>
      </c>
      <c r="I99" s="68">
        <v>309.6</v>
      </c>
      <c r="J99" s="35">
        <f t="shared" si="26"/>
        <v>9.600000000000023</v>
      </c>
      <c r="K99" s="31">
        <f t="shared" si="0"/>
        <v>0.16676387439020757</v>
      </c>
      <c r="L99" s="70">
        <f aca="true" t="shared" si="27" ref="L99:L108">SIN((60-J99)*3.1415/180)</f>
        <v>0.7704967058226542</v>
      </c>
      <c r="M99" s="71">
        <f aca="true" t="shared" si="28" ref="M99:M108">$L99*C99+$K99*D99</f>
        <v>0.19923183437270736</v>
      </c>
      <c r="N99" s="72">
        <f t="shared" si="19"/>
        <v>-0.5712648714499468</v>
      </c>
      <c r="O99" s="73">
        <f t="shared" si="20"/>
        <v>0.365995708762915</v>
      </c>
    </row>
    <row r="100" spans="1:15" ht="12.75">
      <c r="A100" s="28"/>
      <c r="B100" s="8"/>
      <c r="C100" s="41">
        <v>0.33</v>
      </c>
      <c r="D100" s="45">
        <v>-0.33</v>
      </c>
      <c r="E100" s="53">
        <v>-0.67</v>
      </c>
      <c r="F100" s="53">
        <v>-0.33</v>
      </c>
      <c r="G100" s="58">
        <v>0.33</v>
      </c>
      <c r="H100" s="58">
        <v>0.67</v>
      </c>
      <c r="I100" s="68">
        <v>313.2</v>
      </c>
      <c r="J100" s="35">
        <f t="shared" si="26"/>
        <v>13.199999999999989</v>
      </c>
      <c r="K100" s="31">
        <f t="shared" si="0"/>
        <v>0.22834425502949598</v>
      </c>
      <c r="L100" s="70">
        <f t="shared" si="27"/>
        <v>0.7289521365157399</v>
      </c>
      <c r="M100" s="71">
        <f t="shared" si="28"/>
        <v>0.16520060089046051</v>
      </c>
      <c r="N100" s="72">
        <f t="shared" si="19"/>
        <v>-0.5637515356252794</v>
      </c>
      <c r="O100" s="73">
        <f t="shared" si="20"/>
        <v>0.39354485591995647</v>
      </c>
    </row>
    <row r="101" spans="1:15" ht="12.75">
      <c r="A101" s="28"/>
      <c r="B101" s="8"/>
      <c r="C101" s="41">
        <v>0.33</v>
      </c>
      <c r="D101" s="45">
        <v>-0.33</v>
      </c>
      <c r="E101" s="53">
        <v>-0.67</v>
      </c>
      <c r="F101" s="53">
        <v>-0.33</v>
      </c>
      <c r="G101" s="58">
        <v>0.33</v>
      </c>
      <c r="H101" s="58">
        <v>0.67</v>
      </c>
      <c r="I101" s="68">
        <v>316.8</v>
      </c>
      <c r="J101" s="35">
        <f t="shared" si="26"/>
        <v>16.80000000000001</v>
      </c>
      <c r="K101" s="31">
        <f t="shared" si="0"/>
        <v>0.28902351835211565</v>
      </c>
      <c r="L101" s="70">
        <f t="shared" si="27"/>
        <v>0.6845308957850005</v>
      </c>
      <c r="M101" s="71">
        <f t="shared" si="28"/>
        <v>0.130517434552852</v>
      </c>
      <c r="N101" s="72">
        <f t="shared" si="19"/>
        <v>-0.5540134612321486</v>
      </c>
      <c r="O101" s="73">
        <f t="shared" si="20"/>
        <v>0.4195409529049676</v>
      </c>
    </row>
    <row r="102" spans="1:15" ht="12.75">
      <c r="A102" s="28"/>
      <c r="B102" s="8"/>
      <c r="C102" s="41">
        <v>0.33</v>
      </c>
      <c r="D102" s="45">
        <v>-0.33</v>
      </c>
      <c r="E102" s="53">
        <v>-0.67</v>
      </c>
      <c r="F102" s="53">
        <v>-0.33</v>
      </c>
      <c r="G102" s="58">
        <v>0.33</v>
      </c>
      <c r="H102" s="58">
        <v>0.67</v>
      </c>
      <c r="I102" s="68">
        <v>320.4</v>
      </c>
      <c r="J102" s="35">
        <f t="shared" si="26"/>
        <v>20.399999999999977</v>
      </c>
      <c r="K102" s="31">
        <f t="shared" si="0"/>
        <v>0.34856220514795344</v>
      </c>
      <c r="L102" s="70">
        <f t="shared" si="27"/>
        <v>0.6374082836363228</v>
      </c>
      <c r="M102" s="71">
        <f t="shared" si="28"/>
        <v>0.0953192059011619</v>
      </c>
      <c r="N102" s="72">
        <f t="shared" si="19"/>
        <v>-0.542089077735161</v>
      </c>
      <c r="O102" s="73">
        <f t="shared" si="20"/>
        <v>0.4438814110491154</v>
      </c>
    </row>
    <row r="103" spans="1:15" ht="12.75">
      <c r="A103" s="28"/>
      <c r="B103" s="8"/>
      <c r="C103" s="41">
        <v>0.33</v>
      </c>
      <c r="D103" s="45">
        <v>-0.33</v>
      </c>
      <c r="E103" s="53">
        <v>-0.67</v>
      </c>
      <c r="F103" s="53">
        <v>-0.33</v>
      </c>
      <c r="G103" s="58">
        <v>0.33</v>
      </c>
      <c r="H103" s="58">
        <v>0.67</v>
      </c>
      <c r="I103" s="68">
        <v>324</v>
      </c>
      <c r="J103" s="35">
        <f t="shared" si="26"/>
        <v>24</v>
      </c>
      <c r="K103" s="31">
        <f t="shared" si="0"/>
        <v>0.4067253572759511</v>
      </c>
      <c r="L103" s="70">
        <f t="shared" si="27"/>
        <v>0.5877702605258085</v>
      </c>
      <c r="M103" s="71">
        <f t="shared" si="28"/>
        <v>0.05974481807245294</v>
      </c>
      <c r="N103" s="72">
        <f t="shared" si="19"/>
        <v>-0.5280254424533556</v>
      </c>
      <c r="O103" s="73">
        <f t="shared" si="20"/>
        <v>0.46647017534840407</v>
      </c>
    </row>
    <row r="104" spans="1:15" ht="12.75">
      <c r="A104" s="28"/>
      <c r="B104" s="8"/>
      <c r="C104" s="41">
        <v>0.33</v>
      </c>
      <c r="D104" s="45">
        <v>-0.33</v>
      </c>
      <c r="E104" s="53">
        <v>-0.67</v>
      </c>
      <c r="F104" s="53">
        <v>-0.33</v>
      </c>
      <c r="G104" s="58">
        <v>0.33</v>
      </c>
      <c r="H104" s="58">
        <v>0.67</v>
      </c>
      <c r="I104" s="68">
        <v>327.6</v>
      </c>
      <c r="J104" s="35">
        <f t="shared" si="26"/>
        <v>27.600000000000023</v>
      </c>
      <c r="K104" s="31">
        <f t="shared" si="0"/>
        <v>0.46328344488186257</v>
      </c>
      <c r="L104" s="70">
        <f t="shared" si="27"/>
        <v>0.5358127135020917</v>
      </c>
      <c r="M104" s="71">
        <f t="shared" si="28"/>
        <v>0.023934658644675616</v>
      </c>
      <c r="N104" s="72">
        <f t="shared" si="19"/>
        <v>-0.5118780548574161</v>
      </c>
      <c r="O104" s="73">
        <f t="shared" si="20"/>
        <v>0.4872181035265382</v>
      </c>
    </row>
    <row r="105" spans="1:15" ht="12.75">
      <c r="A105" s="28"/>
      <c r="B105" s="8"/>
      <c r="C105" s="41">
        <v>0.33</v>
      </c>
      <c r="D105" s="45">
        <v>-0.33</v>
      </c>
      <c r="E105" s="53">
        <v>-0.67</v>
      </c>
      <c r="F105" s="53">
        <v>-0.33</v>
      </c>
      <c r="G105" s="58">
        <v>0.33</v>
      </c>
      <c r="H105" s="58">
        <v>0.67</v>
      </c>
      <c r="I105" s="68">
        <v>331.2</v>
      </c>
      <c r="J105" s="35">
        <f t="shared" si="26"/>
        <v>31.19999999999999</v>
      </c>
      <c r="K105" s="31">
        <f t="shared" si="0"/>
        <v>0.5180132721943159</v>
      </c>
      <c r="L105" s="70">
        <f t="shared" si="27"/>
        <v>0.4817406831752324</v>
      </c>
      <c r="M105" s="71">
        <f t="shared" si="28"/>
        <v>-0.011969954376297554</v>
      </c>
      <c r="N105" s="72">
        <f t="shared" si="19"/>
        <v>-0.49371063755152994</v>
      </c>
      <c r="O105" s="73">
        <f t="shared" si="20"/>
        <v>0.5060433178180184</v>
      </c>
    </row>
    <row r="106" spans="1:15" ht="12.75">
      <c r="A106" s="28"/>
      <c r="B106" s="8"/>
      <c r="C106" s="41">
        <v>0.33</v>
      </c>
      <c r="D106" s="45">
        <v>-0.33</v>
      </c>
      <c r="E106" s="53">
        <v>-0.67</v>
      </c>
      <c r="F106" s="53">
        <v>-0.33</v>
      </c>
      <c r="G106" s="58">
        <v>0.33</v>
      </c>
      <c r="H106" s="58">
        <v>0.67</v>
      </c>
      <c r="I106" s="68">
        <v>334.8</v>
      </c>
      <c r="J106" s="35">
        <f t="shared" si="26"/>
        <v>34.80000000000001</v>
      </c>
      <c r="K106" s="31">
        <f t="shared" si="0"/>
        <v>0.5706988583246184</v>
      </c>
      <c r="L106" s="70">
        <f t="shared" si="27"/>
        <v>0.4257675545628146</v>
      </c>
      <c r="M106" s="71">
        <f t="shared" si="28"/>
        <v>-0.04782733024139524</v>
      </c>
      <c r="N106" s="72">
        <f t="shared" si="19"/>
        <v>-0.47359488480420986</v>
      </c>
      <c r="O106" s="73">
        <f t="shared" si="20"/>
        <v>0.5228715280832232</v>
      </c>
    </row>
    <row r="107" spans="1:15" ht="12.75">
      <c r="A107" s="28"/>
      <c r="B107" s="8"/>
      <c r="C107" s="41">
        <v>0.33</v>
      </c>
      <c r="D107" s="45">
        <v>-0.33</v>
      </c>
      <c r="E107" s="53">
        <v>-0.67</v>
      </c>
      <c r="F107" s="53">
        <v>-0.33</v>
      </c>
      <c r="G107" s="58">
        <v>0.33</v>
      </c>
      <c r="H107" s="58">
        <v>0.67</v>
      </c>
      <c r="I107" s="68">
        <v>338.4</v>
      </c>
      <c r="J107" s="35">
        <f t="shared" si="26"/>
        <v>38.39999999999998</v>
      </c>
      <c r="K107" s="31">
        <f t="shared" si="0"/>
        <v>0.6211322895943849</v>
      </c>
      <c r="L107" s="70">
        <f t="shared" si="27"/>
        <v>0.36811421500643016</v>
      </c>
      <c r="M107" s="71">
        <f t="shared" si="28"/>
        <v>-0.08349596461402509</v>
      </c>
      <c r="N107" s="72">
        <f t="shared" si="19"/>
        <v>-0.45161017962045524</v>
      </c>
      <c r="O107" s="73">
        <f t="shared" si="20"/>
        <v>0.53763632498036</v>
      </c>
    </row>
    <row r="108" spans="1:15" ht="12.75">
      <c r="A108" s="28"/>
      <c r="B108" s="8"/>
      <c r="C108" s="41">
        <v>0.33</v>
      </c>
      <c r="D108" s="45">
        <v>-0.33</v>
      </c>
      <c r="E108" s="53">
        <v>-0.67</v>
      </c>
      <c r="F108" s="53">
        <v>-0.33</v>
      </c>
      <c r="G108" s="58">
        <v>0.33</v>
      </c>
      <c r="H108" s="58">
        <v>0.67</v>
      </c>
      <c r="I108" s="68">
        <v>342</v>
      </c>
      <c r="J108" s="35">
        <f t="shared" si="26"/>
        <v>42</v>
      </c>
      <c r="K108" s="31">
        <f t="shared" si="0"/>
        <v>0.6691145400274636</v>
      </c>
      <c r="L108" s="70">
        <f t="shared" si="27"/>
        <v>0.3090081824816504</v>
      </c>
      <c r="M108" s="71">
        <f t="shared" si="28"/>
        <v>-0.11883509799011838</v>
      </c>
      <c r="N108" s="72">
        <f t="shared" si="19"/>
        <v>-0.4278432804717688</v>
      </c>
      <c r="O108" s="73">
        <f t="shared" si="20"/>
        <v>0.5502794420373452</v>
      </c>
    </row>
    <row r="109" spans="1:15" ht="12.75">
      <c r="A109" s="28"/>
      <c r="B109" s="8"/>
      <c r="C109" s="41">
        <v>0.33</v>
      </c>
      <c r="D109" s="45">
        <v>-0.33</v>
      </c>
      <c r="E109" s="53">
        <v>-0.67</v>
      </c>
      <c r="F109" s="53">
        <v>-0.33</v>
      </c>
      <c r="G109" s="58">
        <v>0.33</v>
      </c>
      <c r="H109" s="58">
        <v>0.67</v>
      </c>
      <c r="I109" s="68">
        <v>345.6</v>
      </c>
      <c r="J109" s="35">
        <f t="shared" si="26"/>
        <v>45.60000000000002</v>
      </c>
      <c r="K109" s="31">
        <f t="shared" si="0"/>
        <v>0.7144562567682171</v>
      </c>
      <c r="L109" s="70">
        <f>SIN((60-J109)*3.1415/180)</f>
        <v>0.24868270774147136</v>
      </c>
      <c r="M109" s="71">
        <f>$L109*C109+$K109*D109</f>
        <v>-0.1537052711788261</v>
      </c>
      <c r="N109" s="72">
        <f t="shared" si="19"/>
        <v>-0.4023879789202975</v>
      </c>
      <c r="O109" s="73">
        <f t="shared" si="20"/>
        <v>0.5607509855893911</v>
      </c>
    </row>
    <row r="110" spans="1:15" ht="12.75">
      <c r="A110" s="28"/>
      <c r="B110" s="8"/>
      <c r="C110" s="41">
        <v>0.33</v>
      </c>
      <c r="D110" s="45">
        <v>-0.33</v>
      </c>
      <c r="E110" s="53">
        <v>-0.67</v>
      </c>
      <c r="F110" s="53">
        <v>-0.33</v>
      </c>
      <c r="G110" s="58">
        <v>0.33</v>
      </c>
      <c r="H110" s="58">
        <v>0.67</v>
      </c>
      <c r="I110" s="68">
        <v>349.2</v>
      </c>
      <c r="J110" s="35">
        <f t="shared" si="26"/>
        <v>49.19999999999999</v>
      </c>
      <c r="K110" s="31">
        <f t="shared" si="0"/>
        <v>0.7569785073266753</v>
      </c>
      <c r="L110" s="70">
        <f>SIN((60-J110)*3.1415/180)</f>
        <v>0.18737585383643007</v>
      </c>
      <c r="M110" s="71">
        <f>$L110*C110+$K110*D110</f>
        <v>-0.18796887565178091</v>
      </c>
      <c r="N110" s="72">
        <f t="shared" si="19"/>
        <v>-0.37534472948821096</v>
      </c>
      <c r="O110" s="73">
        <f t="shared" si="20"/>
        <v>0.5690096316748945</v>
      </c>
    </row>
    <row r="111" spans="1:15" ht="12.75">
      <c r="A111" s="28"/>
      <c r="B111" s="8"/>
      <c r="C111" s="41">
        <v>0.33</v>
      </c>
      <c r="D111" s="45">
        <v>-0.33</v>
      </c>
      <c r="E111" s="53">
        <v>-0.67</v>
      </c>
      <c r="F111" s="53">
        <v>-0.33</v>
      </c>
      <c r="G111" s="58">
        <v>0.33</v>
      </c>
      <c r="H111" s="58">
        <v>0.67</v>
      </c>
      <c r="I111" s="68">
        <v>352.8</v>
      </c>
      <c r="J111" s="35">
        <f t="shared" si="26"/>
        <v>52.80000000000001</v>
      </c>
      <c r="K111" s="31">
        <f t="shared" si="0"/>
        <v>0.79651348570169</v>
      </c>
      <c r="L111" s="70">
        <f>SIN((60-J111)*3.1415/180)</f>
        <v>0.12532955664390075</v>
      </c>
      <c r="M111" s="71">
        <f>$L111*C111+$K111*D111</f>
        <v>-0.22149069658907045</v>
      </c>
      <c r="N111" s="72">
        <f t="shared" si="19"/>
        <v>-0.3468202532329712</v>
      </c>
      <c r="O111" s="73">
        <f t="shared" si="20"/>
        <v>0.5750227891126195</v>
      </c>
    </row>
    <row r="112" spans="1:15" ht="13.5" thickBot="1">
      <c r="A112" s="29"/>
      <c r="B112" s="78" t="s">
        <v>6</v>
      </c>
      <c r="C112" s="79">
        <v>0.33</v>
      </c>
      <c r="D112" s="80">
        <v>-0.33</v>
      </c>
      <c r="E112" s="81">
        <v>-0.67</v>
      </c>
      <c r="F112" s="81">
        <v>-0.33</v>
      </c>
      <c r="G112" s="82">
        <v>0.33</v>
      </c>
      <c r="H112" s="82">
        <v>0.67</v>
      </c>
      <c r="I112" s="69">
        <v>356.4</v>
      </c>
      <c r="J112" s="34">
        <f t="shared" si="26"/>
        <v>56.39999999999998</v>
      </c>
      <c r="K112" s="32">
        <f t="shared" si="0"/>
        <v>0.8329051745955036</v>
      </c>
      <c r="L112" s="83">
        <f>SIN((60-J112)*3.1415/180)</f>
        <v>0.062788670114024</v>
      </c>
      <c r="M112" s="66">
        <f>$L112*C112+$K112*D112</f>
        <v>-0.2541384464788883</v>
      </c>
      <c r="N112" s="72">
        <f t="shared" si="19"/>
        <v>-0.3169271165929123</v>
      </c>
      <c r="O112" s="73">
        <f t="shared" si="20"/>
        <v>0.5787667281166153</v>
      </c>
    </row>
    <row r="113" spans="1:15" ht="12.75">
      <c r="A113" s="6"/>
      <c r="B113" s="7" t="s">
        <v>6</v>
      </c>
      <c r="C113" s="41">
        <v>-0.33</v>
      </c>
      <c r="D113" s="42">
        <v>-0.6666666666666666</v>
      </c>
      <c r="E113" s="49">
        <v>-0.33</v>
      </c>
      <c r="F113" s="50">
        <v>0.33</v>
      </c>
      <c r="G113" s="56">
        <v>0.67</v>
      </c>
      <c r="H113" s="58">
        <v>0.33</v>
      </c>
      <c r="I113" s="68">
        <v>0</v>
      </c>
      <c r="J113" s="35">
        <f>I113</f>
        <v>0</v>
      </c>
      <c r="K113" s="31">
        <f t="shared" si="0"/>
        <v>0</v>
      </c>
      <c r="L113" s="70">
        <f>SIN((60-J113)*3.1415/180)</f>
        <v>0.8660099611064447</v>
      </c>
      <c r="M113" s="67">
        <f>$L113*C113+$K113*D113</f>
        <v>-0.28578328716512674</v>
      </c>
      <c r="N113" s="72">
        <f t="shared" si="19"/>
        <v>-0.28578328716512674</v>
      </c>
      <c r="O113" s="73">
        <f t="shared" si="20"/>
        <v>0.580226673941318</v>
      </c>
    </row>
    <row r="114" spans="1:15" ht="12.75">
      <c r="A114" s="6"/>
      <c r="B114" s="8"/>
      <c r="C114" s="41">
        <v>-0.33</v>
      </c>
      <c r="D114" s="42">
        <v>-0.6666666666666666</v>
      </c>
      <c r="E114" s="49">
        <v>-0.33</v>
      </c>
      <c r="F114" s="50">
        <v>0.33</v>
      </c>
      <c r="G114" s="56">
        <v>0.67</v>
      </c>
      <c r="H114" s="58">
        <v>0.33</v>
      </c>
      <c r="I114" s="68">
        <v>3.6</v>
      </c>
      <c r="J114" s="35">
        <f aca="true" t="shared" si="29" ref="J114:J129">I114</f>
        <v>3.6</v>
      </c>
      <c r="K114" s="31">
        <f aca="true" t="shared" si="30" ref="K114:K129">SIN(J114*3.1415/180)</f>
        <v>0.0627886701140236</v>
      </c>
      <c r="L114" s="70">
        <f aca="true" t="shared" si="31" ref="L114:L129">SIN((60-J114)*3.1415/180)</f>
        <v>0.8329051745955038</v>
      </c>
      <c r="M114" s="67">
        <f aca="true" t="shared" si="32" ref="M114:M129">$L114*C114+$K114*D114</f>
        <v>-0.3167178210258653</v>
      </c>
      <c r="N114" s="72">
        <f t="shared" si="19"/>
        <v>-0.2541384464788885</v>
      </c>
      <c r="O114" s="73">
        <f t="shared" si="20"/>
        <v>0.5787667281166154</v>
      </c>
    </row>
    <row r="115" spans="1:15" ht="12.75">
      <c r="A115" s="6"/>
      <c r="B115" s="8"/>
      <c r="C115" s="41">
        <v>-0.33</v>
      </c>
      <c r="D115" s="42">
        <v>-0.6666666666666666</v>
      </c>
      <c r="E115" s="49">
        <v>-0.33</v>
      </c>
      <c r="F115" s="50">
        <v>0.33</v>
      </c>
      <c r="G115" s="56">
        <v>0.67</v>
      </c>
      <c r="H115" s="58">
        <v>0.33</v>
      </c>
      <c r="I115" s="68">
        <v>7.2</v>
      </c>
      <c r="J115" s="35">
        <f t="shared" si="29"/>
        <v>7.2</v>
      </c>
      <c r="K115" s="31">
        <f t="shared" si="30"/>
        <v>0.12532955664390094</v>
      </c>
      <c r="L115" s="70">
        <f t="shared" si="31"/>
        <v>0.7965134857016899</v>
      </c>
      <c r="M115" s="67">
        <f t="shared" si="32"/>
        <v>-0.3464024880441583</v>
      </c>
      <c r="N115" s="72">
        <f t="shared" si="19"/>
        <v>-0.22149069658907033</v>
      </c>
      <c r="O115" s="73">
        <f t="shared" si="20"/>
        <v>0.5750227891126196</v>
      </c>
    </row>
    <row r="116" spans="1:15" ht="12.75">
      <c r="A116" s="6" t="s">
        <v>29</v>
      </c>
      <c r="B116" s="7"/>
      <c r="C116" s="41">
        <v>-0.33</v>
      </c>
      <c r="D116" s="42">
        <v>-0.6666666666666666</v>
      </c>
      <c r="E116" s="49">
        <v>-0.33</v>
      </c>
      <c r="F116" s="50">
        <v>0.33</v>
      </c>
      <c r="G116" s="56">
        <v>0.67</v>
      </c>
      <c r="H116" s="58">
        <v>0.33</v>
      </c>
      <c r="I116" s="68">
        <v>10.8</v>
      </c>
      <c r="J116" s="35">
        <f t="shared" si="29"/>
        <v>10.8</v>
      </c>
      <c r="K116" s="31">
        <f t="shared" si="30"/>
        <v>0.18737585383642988</v>
      </c>
      <c r="L116" s="70">
        <f t="shared" si="31"/>
        <v>0.7569785073266754</v>
      </c>
      <c r="M116" s="67">
        <f t="shared" si="32"/>
        <v>-0.37472014330875614</v>
      </c>
      <c r="N116" s="72">
        <f t="shared" si="19"/>
        <v>-0.18796887565178103</v>
      </c>
      <c r="O116" s="73">
        <f t="shared" si="20"/>
        <v>0.5690096316748944</v>
      </c>
    </row>
    <row r="117" spans="1:15" ht="12.75">
      <c r="A117" s="6"/>
      <c r="B117" s="7"/>
      <c r="C117" s="41">
        <v>-0.33</v>
      </c>
      <c r="D117" s="42">
        <v>-0.6666666666666666</v>
      </c>
      <c r="E117" s="49">
        <v>-0.33</v>
      </c>
      <c r="F117" s="50">
        <v>0.33</v>
      </c>
      <c r="G117" s="56">
        <v>0.67</v>
      </c>
      <c r="H117" s="58">
        <v>0.33</v>
      </c>
      <c r="I117" s="68">
        <v>14.4</v>
      </c>
      <c r="J117" s="35">
        <f t="shared" si="29"/>
        <v>14.4</v>
      </c>
      <c r="K117" s="31">
        <f t="shared" si="30"/>
        <v>0.24868270774147175</v>
      </c>
      <c r="L117" s="70">
        <f t="shared" si="31"/>
        <v>0.7144562567682169</v>
      </c>
      <c r="M117" s="67">
        <f t="shared" si="32"/>
        <v>-0.40155903656115943</v>
      </c>
      <c r="N117" s="72">
        <f t="shared" si="19"/>
        <v>-0.15370527117882588</v>
      </c>
      <c r="O117" s="73">
        <f t="shared" si="20"/>
        <v>0.5607509855893911</v>
      </c>
    </row>
    <row r="118" spans="1:15" ht="12.75">
      <c r="A118" s="6"/>
      <c r="B118" s="7"/>
      <c r="C118" s="41">
        <v>-0.33</v>
      </c>
      <c r="D118" s="42">
        <v>-0.6666666666666666</v>
      </c>
      <c r="E118" s="49">
        <v>-0.33</v>
      </c>
      <c r="F118" s="50">
        <v>0.33</v>
      </c>
      <c r="G118" s="56">
        <v>0.67</v>
      </c>
      <c r="H118" s="58">
        <v>0.33</v>
      </c>
      <c r="I118" s="68">
        <v>18</v>
      </c>
      <c r="J118" s="35">
        <f t="shared" si="29"/>
        <v>18</v>
      </c>
      <c r="K118" s="31">
        <f t="shared" si="30"/>
        <v>0.3090081824816504</v>
      </c>
      <c r="L118" s="70">
        <f t="shared" si="31"/>
        <v>0.6691145400274636</v>
      </c>
      <c r="M118" s="67">
        <f t="shared" si="32"/>
        <v>-0.42681325319682994</v>
      </c>
      <c r="N118" s="72">
        <f t="shared" si="19"/>
        <v>-0.11883509799011838</v>
      </c>
      <c r="O118" s="73">
        <f t="shared" si="20"/>
        <v>0.5502794420373452</v>
      </c>
    </row>
    <row r="119" spans="1:15" ht="12.75">
      <c r="A119" s="6"/>
      <c r="B119" s="7"/>
      <c r="C119" s="41">
        <v>-0.33</v>
      </c>
      <c r="D119" s="42">
        <v>-0.6666666666666666</v>
      </c>
      <c r="E119" s="49">
        <v>-0.33</v>
      </c>
      <c r="F119" s="50">
        <v>0.33</v>
      </c>
      <c r="G119" s="56">
        <v>0.67</v>
      </c>
      <c r="H119" s="58">
        <v>0.33</v>
      </c>
      <c r="I119" s="68">
        <v>21.6</v>
      </c>
      <c r="J119" s="35">
        <f t="shared" si="29"/>
        <v>21.6</v>
      </c>
      <c r="K119" s="31">
        <f t="shared" si="30"/>
        <v>0.36811421500642977</v>
      </c>
      <c r="L119" s="70">
        <f t="shared" si="31"/>
        <v>0.6211322895943853</v>
      </c>
      <c r="M119" s="67">
        <f t="shared" si="32"/>
        <v>-0.45038313223710036</v>
      </c>
      <c r="N119" s="72">
        <f t="shared" si="19"/>
        <v>-0.08349596461402534</v>
      </c>
      <c r="O119" s="73">
        <f t="shared" si="20"/>
        <v>0.53763632498036</v>
      </c>
    </row>
    <row r="120" spans="1:15" ht="12.75">
      <c r="A120" s="6"/>
      <c r="B120" s="7"/>
      <c r="C120" s="41">
        <v>-0.33</v>
      </c>
      <c r="D120" s="42">
        <v>-0.6666666666666666</v>
      </c>
      <c r="E120" s="49">
        <v>-0.33</v>
      </c>
      <c r="F120" s="50">
        <v>0.33</v>
      </c>
      <c r="G120" s="56">
        <v>0.67</v>
      </c>
      <c r="H120" s="58">
        <v>0.33</v>
      </c>
      <c r="I120" s="68">
        <v>25.2</v>
      </c>
      <c r="J120" s="35">
        <f t="shared" si="29"/>
        <v>25.2</v>
      </c>
      <c r="K120" s="31">
        <f t="shared" si="30"/>
        <v>0.4257675545628148</v>
      </c>
      <c r="L120" s="70">
        <f t="shared" si="31"/>
        <v>0.5706988583246183</v>
      </c>
      <c r="M120" s="67">
        <f t="shared" si="32"/>
        <v>-0.4721756596223339</v>
      </c>
      <c r="N120" s="72">
        <f t="shared" si="19"/>
        <v>-0.047827330241395155</v>
      </c>
      <c r="O120" s="73">
        <f t="shared" si="20"/>
        <v>0.5228715280832232</v>
      </c>
    </row>
    <row r="121" spans="1:15" ht="12.75">
      <c r="A121" s="6"/>
      <c r="B121" s="7"/>
      <c r="C121" s="41">
        <v>-0.33</v>
      </c>
      <c r="D121" s="42">
        <v>-0.6666666666666666</v>
      </c>
      <c r="E121" s="49">
        <v>-0.33</v>
      </c>
      <c r="F121" s="50">
        <v>0.33</v>
      </c>
      <c r="G121" s="56">
        <v>0.67</v>
      </c>
      <c r="H121" s="58">
        <v>0.33</v>
      </c>
      <c r="I121" s="68">
        <v>28.8</v>
      </c>
      <c r="J121" s="35">
        <f t="shared" si="29"/>
        <v>28.8</v>
      </c>
      <c r="K121" s="31">
        <f t="shared" si="30"/>
        <v>0.48174068317523216</v>
      </c>
      <c r="L121" s="70">
        <f t="shared" si="31"/>
        <v>0.5180132721943161</v>
      </c>
      <c r="M121" s="67">
        <f t="shared" si="32"/>
        <v>-0.49210483527427906</v>
      </c>
      <c r="N121" s="72">
        <f t="shared" si="19"/>
        <v>-0.01196995437629772</v>
      </c>
      <c r="O121" s="73">
        <f t="shared" si="20"/>
        <v>0.5060433178180185</v>
      </c>
    </row>
    <row r="122" spans="1:15" ht="12.75">
      <c r="A122" s="6"/>
      <c r="B122" s="7"/>
      <c r="C122" s="41">
        <v>-0.33</v>
      </c>
      <c r="D122" s="42">
        <v>-0.6666666666666666</v>
      </c>
      <c r="E122" s="49">
        <v>-0.33</v>
      </c>
      <c r="F122" s="50">
        <v>0.33</v>
      </c>
      <c r="G122" s="56">
        <v>0.67</v>
      </c>
      <c r="H122" s="58">
        <v>0.33</v>
      </c>
      <c r="I122" s="68">
        <v>32.4</v>
      </c>
      <c r="J122" s="35">
        <f t="shared" si="29"/>
        <v>32.4</v>
      </c>
      <c r="K122" s="31">
        <f t="shared" si="30"/>
        <v>0.5358127135020919</v>
      </c>
      <c r="L122" s="70">
        <f t="shared" si="31"/>
        <v>0.4632834448818622</v>
      </c>
      <c r="M122" s="67">
        <f t="shared" si="32"/>
        <v>-0.5100920124790758</v>
      </c>
      <c r="N122" s="72">
        <f t="shared" si="19"/>
        <v>0.02393465864467581</v>
      </c>
      <c r="O122" s="73">
        <f t="shared" si="20"/>
        <v>0.487218103526538</v>
      </c>
    </row>
    <row r="123" spans="1:15" ht="12.75">
      <c r="A123" s="6"/>
      <c r="B123" s="7"/>
      <c r="C123" s="41">
        <v>-0.33</v>
      </c>
      <c r="D123" s="42">
        <v>-0.6666666666666666</v>
      </c>
      <c r="E123" s="49">
        <v>-0.33</v>
      </c>
      <c r="F123" s="50">
        <v>0.33</v>
      </c>
      <c r="G123" s="56">
        <v>0.67</v>
      </c>
      <c r="H123" s="58">
        <v>0.33</v>
      </c>
      <c r="I123" s="68">
        <v>36</v>
      </c>
      <c r="J123" s="35">
        <f t="shared" si="29"/>
        <v>36</v>
      </c>
      <c r="K123" s="31">
        <f t="shared" si="30"/>
        <v>0.5877702605258085</v>
      </c>
      <c r="L123" s="70">
        <f t="shared" si="31"/>
        <v>0.4067253572759511</v>
      </c>
      <c r="M123" s="67">
        <f t="shared" si="32"/>
        <v>-0.5260662082516028</v>
      </c>
      <c r="N123" s="72">
        <f t="shared" si="19"/>
        <v>0.05974481807245294</v>
      </c>
      <c r="O123" s="73">
        <f t="shared" si="20"/>
        <v>0.46647017534840407</v>
      </c>
    </row>
    <row r="124" spans="1:15" ht="12.75">
      <c r="A124" s="6"/>
      <c r="B124" s="7"/>
      <c r="C124" s="41">
        <v>-0.33</v>
      </c>
      <c r="D124" s="42">
        <v>-0.6666666666666666</v>
      </c>
      <c r="E124" s="49">
        <v>-0.33</v>
      </c>
      <c r="F124" s="50">
        <v>0.33</v>
      </c>
      <c r="G124" s="56">
        <v>0.67</v>
      </c>
      <c r="H124" s="58">
        <v>0.33</v>
      </c>
      <c r="I124" s="68">
        <v>39.6</v>
      </c>
      <c r="J124" s="35">
        <f t="shared" si="29"/>
        <v>39.6</v>
      </c>
      <c r="K124" s="31">
        <f t="shared" si="30"/>
        <v>0.6374082836363225</v>
      </c>
      <c r="L124" s="70">
        <f t="shared" si="31"/>
        <v>0.34856220514795383</v>
      </c>
      <c r="M124" s="67">
        <f t="shared" si="32"/>
        <v>-0.5399643834563731</v>
      </c>
      <c r="N124" s="72">
        <f t="shared" si="19"/>
        <v>0.09531920590116166</v>
      </c>
      <c r="O124" s="73">
        <f t="shared" si="20"/>
        <v>0.4438814110491155</v>
      </c>
    </row>
    <row r="125" spans="1:15" ht="12.75">
      <c r="A125" s="6"/>
      <c r="B125" s="7"/>
      <c r="C125" s="41">
        <v>-0.33</v>
      </c>
      <c r="D125" s="42">
        <v>-0.6666666666666666</v>
      </c>
      <c r="E125" s="49">
        <v>-0.33</v>
      </c>
      <c r="F125" s="50">
        <v>0.33</v>
      </c>
      <c r="G125" s="56">
        <v>0.67</v>
      </c>
      <c r="H125" s="58">
        <v>0.33</v>
      </c>
      <c r="I125" s="68">
        <v>43.2</v>
      </c>
      <c r="J125" s="35">
        <f t="shared" si="29"/>
        <v>43.2</v>
      </c>
      <c r="K125" s="31">
        <f t="shared" si="30"/>
        <v>0.6845308957850008</v>
      </c>
      <c r="L125" s="70">
        <f t="shared" si="31"/>
        <v>0.28902351835211537</v>
      </c>
      <c r="M125" s="67">
        <f t="shared" si="32"/>
        <v>-0.551731691579532</v>
      </c>
      <c r="N125" s="72">
        <f t="shared" si="19"/>
        <v>0.1305174345528522</v>
      </c>
      <c r="O125" s="73">
        <f t="shared" si="20"/>
        <v>0.4195409529049676</v>
      </c>
    </row>
    <row r="126" spans="1:15" ht="12.75">
      <c r="A126" s="6"/>
      <c r="B126" s="7"/>
      <c r="C126" s="41">
        <v>-0.33</v>
      </c>
      <c r="D126" s="42">
        <v>-0.6666666666666666</v>
      </c>
      <c r="E126" s="49">
        <v>-0.33</v>
      </c>
      <c r="F126" s="50">
        <v>0.33</v>
      </c>
      <c r="G126" s="56">
        <v>0.67</v>
      </c>
      <c r="H126" s="58">
        <v>0.33</v>
      </c>
      <c r="I126" s="68">
        <v>46.8</v>
      </c>
      <c r="J126" s="35">
        <f t="shared" si="29"/>
        <v>46.8</v>
      </c>
      <c r="K126" s="31">
        <f t="shared" si="30"/>
        <v>0.7289521365157396</v>
      </c>
      <c r="L126" s="70">
        <f t="shared" si="31"/>
        <v>0.22834425502949623</v>
      </c>
      <c r="M126" s="67">
        <f t="shared" si="32"/>
        <v>-0.5613216951702269</v>
      </c>
      <c r="N126" s="72">
        <f t="shared" si="19"/>
        <v>0.16520060089046035</v>
      </c>
      <c r="O126" s="73">
        <f t="shared" si="20"/>
        <v>0.3935448559199566</v>
      </c>
    </row>
    <row r="127" spans="1:15" ht="12.75">
      <c r="A127" s="6"/>
      <c r="B127" s="7"/>
      <c r="C127" s="41">
        <v>-0.33</v>
      </c>
      <c r="D127" s="42">
        <v>-0.6666666666666666</v>
      </c>
      <c r="E127" s="49">
        <v>-0.33</v>
      </c>
      <c r="F127" s="50">
        <v>0.33</v>
      </c>
      <c r="G127" s="56">
        <v>0.67</v>
      </c>
      <c r="H127" s="58">
        <v>0.33</v>
      </c>
      <c r="I127" s="68">
        <v>50.4</v>
      </c>
      <c r="J127" s="35">
        <f t="shared" si="29"/>
        <v>50.4</v>
      </c>
      <c r="K127" s="31">
        <f t="shared" si="30"/>
        <v>0.7704967058226544</v>
      </c>
      <c r="L127" s="70">
        <f t="shared" si="31"/>
        <v>0.16676387439020718</v>
      </c>
      <c r="M127" s="67">
        <f t="shared" si="32"/>
        <v>-0.5686965490972046</v>
      </c>
      <c r="N127" s="72">
        <f t="shared" si="19"/>
        <v>0.1992318343727076</v>
      </c>
      <c r="O127" s="73">
        <f t="shared" si="20"/>
        <v>0.3659957087629148</v>
      </c>
    </row>
    <row r="128" spans="1:15" ht="12.75">
      <c r="A128" s="6"/>
      <c r="B128" s="7"/>
      <c r="C128" s="41">
        <v>-0.33</v>
      </c>
      <c r="D128" s="42">
        <v>-0.6666666666666666</v>
      </c>
      <c r="E128" s="49">
        <v>-0.33</v>
      </c>
      <c r="F128" s="50">
        <v>0.33</v>
      </c>
      <c r="G128" s="56">
        <v>0.67</v>
      </c>
      <c r="H128" s="58">
        <v>0.33</v>
      </c>
      <c r="I128" s="68">
        <v>54</v>
      </c>
      <c r="J128" s="35">
        <f t="shared" si="29"/>
        <v>54</v>
      </c>
      <c r="K128" s="31">
        <f t="shared" si="30"/>
        <v>0.8090006559383217</v>
      </c>
      <c r="L128" s="70">
        <f t="shared" si="31"/>
        <v>0.10452539173303049</v>
      </c>
      <c r="M128" s="67">
        <f t="shared" si="32"/>
        <v>-0.5738271498974479</v>
      </c>
      <c r="N128" s="72">
        <f t="shared" si="19"/>
        <v>0.23247683718774614</v>
      </c>
      <c r="O128" s="73">
        <f t="shared" si="20"/>
        <v>0.33700222892077664</v>
      </c>
    </row>
    <row r="129" spans="1:15" ht="12.75">
      <c r="A129" s="11"/>
      <c r="B129" s="7" t="s">
        <v>7</v>
      </c>
      <c r="C129" s="43">
        <v>-0.33</v>
      </c>
      <c r="D129" s="44">
        <v>-0.6666666666666666</v>
      </c>
      <c r="E129" s="51">
        <v>-0.33</v>
      </c>
      <c r="F129" s="52">
        <v>0.33</v>
      </c>
      <c r="G129" s="57">
        <v>0.67</v>
      </c>
      <c r="H129" s="60">
        <v>0.33</v>
      </c>
      <c r="I129" s="68">
        <v>57.6</v>
      </c>
      <c r="J129" s="35">
        <f t="shared" si="29"/>
        <v>57.6</v>
      </c>
      <c r="K129" s="31">
        <f t="shared" si="30"/>
        <v>0.844312038322565</v>
      </c>
      <c r="L129" s="70">
        <f t="shared" si="31"/>
        <v>0.04187441943160961</v>
      </c>
      <c r="M129" s="67">
        <f t="shared" si="32"/>
        <v>-0.5766932506274745</v>
      </c>
      <c r="N129" s="72">
        <f t="shared" si="19"/>
        <v>0.2648044142340153</v>
      </c>
      <c r="O129" s="73">
        <f t="shared" si="20"/>
        <v>0.30667883366562493</v>
      </c>
    </row>
    <row r="130" spans="1:10" ht="12.7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8"/>
      <c r="B149" s="8"/>
      <c r="C149" s="8"/>
      <c r="D149" s="8"/>
      <c r="E149" s="8"/>
      <c r="F149" s="8"/>
      <c r="G149" s="8"/>
      <c r="H149" s="8"/>
      <c r="I149" s="8"/>
      <c r="J149" s="8"/>
    </row>
  </sheetData>
  <mergeCells count="2">
    <mergeCell ref="N1:P1"/>
    <mergeCell ref="Q1:S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jeroproductions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Ilona</cp:lastModifiedBy>
  <dcterms:created xsi:type="dcterms:W3CDTF">2007-05-25T16:08:38Z</dcterms:created>
  <dcterms:modified xsi:type="dcterms:W3CDTF">2009-02-05T19:52:44Z</dcterms:modified>
  <cp:category/>
  <cp:version/>
  <cp:contentType/>
  <cp:contentStatus/>
</cp:coreProperties>
</file>