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7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<sst xmlns="http://schemas.openxmlformats.org/spreadsheetml/2006/main" count="5" uniqueCount="5">
  <si>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Berechnung Wert für Baud-Rate-Register</t>
  </si>
  <si>
    <t>UBRRVAL = CLOCK/(BAUD*16)-1</t>
  </si>
  <si>
    <t>Anmerkung: bei allen rot markierten Feldern ist eine Datenübertragung problemlos möglich</t>
  </si>
  <si>
    <t>blau: nicht möglich</t>
  </si>
  <si>
    <t>Und so müssten die Quarze sein (Idealfall)</t>
  </si>
</sst>
</file>

<file path=xl/styles.xml><?xml version="1.0" encoding="utf-8"?>
<styleSheet xmlns="http://schemas.openxmlformats.org/spreadsheetml/2006/main">
  <numFmts count="1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0000"/>
    <numFmt numFmtId="165" formatCode="0.000000"/>
    <numFmt numFmtId="166" formatCode="0.00000"/>
    <numFmt numFmtId="167" formatCode="0.0000"/>
    <numFmt numFmtId="168" formatCode="#,##0\ &quot;Bd&quot;"/>
    <numFmt numFmtId="169" formatCode="_-* #,##0.0\ _E_U_R_-;\-* #,##0.0\ _E_U_R_-;_-* &quot;-&quot;??\ _E_U_R_-;_-@_-"/>
    <numFmt numFmtId="170" formatCode="_-* #,##0\ _E_U_R_-;\-* #,##0\ _E_U_R_-;_-* &quot;-&quot;??\ _E_U_R_-;_-@_-"/>
    <numFmt numFmtId="171" formatCode="##,#0\ &quot;Hz&quot;#"/>
    <numFmt numFmtId="172" formatCode="#,##0\ &quot;Hz&quot;"/>
    <numFmt numFmtId="173" formatCode="0.000"/>
    <numFmt numFmtId="174" formatCode="0.0"/>
  </numFmts>
  <fonts count="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68" fontId="1" fillId="2" borderId="0" xfId="0" applyNumberFormat="1" applyFont="1" applyFill="1" applyAlignment="1">
      <alignment/>
    </xf>
    <xf numFmtId="172" fontId="1" fillId="2" borderId="0" xfId="15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2" fontId="1" fillId="3" borderId="0" xfId="0" applyNumberFormat="1" applyFont="1" applyFill="1" applyAlignment="1">
      <alignment/>
    </xf>
    <xf numFmtId="1" fontId="2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1" fontId="2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workbookViewId="0" topLeftCell="A2">
      <selection activeCell="B15" sqref="B15"/>
    </sheetView>
  </sheetViews>
  <sheetFormatPr defaultColWidth="11.421875" defaultRowHeight="12.75"/>
  <cols>
    <col min="1" max="1" width="11.421875" style="1" customWidth="1"/>
    <col min="2" max="2" width="27.28125" style="1" bestFit="1" customWidth="1"/>
    <col min="3" max="3" width="14.57421875" style="1" customWidth="1"/>
    <col min="4" max="4" width="5.140625" style="1" customWidth="1"/>
    <col min="5" max="5" width="14.140625" style="1" customWidth="1"/>
    <col min="6" max="6" width="4.7109375" style="1" customWidth="1"/>
    <col min="7" max="8" width="13.140625" style="1" customWidth="1"/>
    <col min="9" max="9" width="13.8515625" style="1" customWidth="1"/>
    <col min="10" max="10" width="5.140625" style="1" customWidth="1"/>
    <col min="11" max="16384" width="11.421875" style="1" customWidth="1"/>
  </cols>
  <sheetData>
    <row r="2" ht="18">
      <c r="B2" s="1" t="s">
        <v>0</v>
      </c>
    </row>
    <row r="4" ht="18">
      <c r="B4" s="1" t="s">
        <v>1</v>
      </c>
    </row>
    <row r="6" spans="2:10" ht="18">
      <c r="B6" s="2"/>
      <c r="C6" s="3">
        <v>9600</v>
      </c>
      <c r="D6" s="3"/>
      <c r="E6" s="3">
        <v>4800</v>
      </c>
      <c r="F6" s="3"/>
      <c r="G6" s="3">
        <v>2400</v>
      </c>
      <c r="H6" s="3"/>
      <c r="I6" s="3">
        <v>1200</v>
      </c>
      <c r="J6" s="2"/>
    </row>
    <row r="7" spans="2:10" ht="18">
      <c r="B7" s="4">
        <v>1000000</v>
      </c>
      <c r="C7" s="11">
        <f>SUM($B7/C$6/16)-1</f>
        <v>5.510416666666667</v>
      </c>
      <c r="D7" s="12">
        <f>(C7-INT(C7))*100</f>
        <v>51.0416666666667</v>
      </c>
      <c r="E7" s="8">
        <f>SUM($B7/E$6/16)-1</f>
        <v>12.020833333333334</v>
      </c>
      <c r="F7" s="9">
        <f>(E7-INT(E7))*100</f>
        <v>2.0833333333333925</v>
      </c>
      <c r="G7" s="8">
        <f>SUM($B7/G$6/16)-1</f>
        <v>25.041666666666668</v>
      </c>
      <c r="H7" s="9">
        <f>(G7-INT(G7))*100</f>
        <v>4.166666666666785</v>
      </c>
      <c r="I7" s="8">
        <f>SUM($B7/I$6/16)-1</f>
        <v>51.083333333333336</v>
      </c>
      <c r="J7" s="9">
        <f>(I7-INT(I7))*100</f>
        <v>8.33333333333357</v>
      </c>
    </row>
    <row r="8" spans="2:10" ht="18">
      <c r="B8" s="4">
        <v>2000000</v>
      </c>
      <c r="C8" s="8">
        <f>SUM($B8/C$6/16)-1</f>
        <v>12.020833333333334</v>
      </c>
      <c r="D8" s="9">
        <f>(C8-INT(C8))*100</f>
        <v>2.0833333333333925</v>
      </c>
      <c r="E8" s="8">
        <f>SUM($B8/E$6/16)-1</f>
        <v>25.041666666666668</v>
      </c>
      <c r="F8" s="9">
        <f>(E8-INT(E8))*100</f>
        <v>4.166666666666785</v>
      </c>
      <c r="G8" s="8">
        <f>SUM($B8/G$6/16)-1</f>
        <v>51.083333333333336</v>
      </c>
      <c r="H8" s="9">
        <f>(G8-INT(G8))*100</f>
        <v>8.33333333333357</v>
      </c>
      <c r="I8" s="5">
        <f>SUM($B8/I$6/16)-1</f>
        <v>103.16666666666667</v>
      </c>
      <c r="J8" s="6">
        <f>(I8-INT(I8))*100</f>
        <v>16.66666666666714</v>
      </c>
    </row>
    <row r="9" spans="2:10" ht="18">
      <c r="B9" s="4">
        <v>4000000</v>
      </c>
      <c r="C9" s="8">
        <f>SUM($B9/C$6/16)-1</f>
        <v>25.041666666666668</v>
      </c>
      <c r="D9" s="9">
        <f>(C9-INT(C9))*100</f>
        <v>4.166666666666785</v>
      </c>
      <c r="E9" s="8">
        <f>SUM($B9/E$6/16)-1</f>
        <v>51.083333333333336</v>
      </c>
      <c r="F9" s="9">
        <f>(E9-INT(E9))*100</f>
        <v>8.33333333333357</v>
      </c>
      <c r="G9" s="5">
        <f>SUM($B9/G$6/16)-1</f>
        <v>103.16666666666667</v>
      </c>
      <c r="H9" s="6">
        <f aca="true" t="shared" si="0" ref="H9:J11">(G9-INT(G9))*100</f>
        <v>16.66666666666714</v>
      </c>
      <c r="I9" s="11">
        <f>SUM($B9/I$6/16)-1</f>
        <v>207.33333333333334</v>
      </c>
      <c r="J9" s="12">
        <f t="shared" si="0"/>
        <v>33.33333333333428</v>
      </c>
    </row>
    <row r="10" spans="2:10" ht="18">
      <c r="B10" s="4">
        <v>8000000</v>
      </c>
      <c r="C10" s="8">
        <f>SUM($B10/C$6/16)-1</f>
        <v>51.083333333333336</v>
      </c>
      <c r="D10" s="9">
        <f>(C10-INT(C10))*100</f>
        <v>8.33333333333357</v>
      </c>
      <c r="E10" s="5">
        <f>SUM($B10/E$6/16)-1</f>
        <v>103.16666666666667</v>
      </c>
      <c r="F10" s="6">
        <f>(E10-INT(E10))*100</f>
        <v>16.66666666666714</v>
      </c>
      <c r="G10" s="11">
        <f>SUM($B10/G$6/16)-1</f>
        <v>207.33333333333334</v>
      </c>
      <c r="H10" s="12">
        <f t="shared" si="0"/>
        <v>33.33333333333428</v>
      </c>
      <c r="I10" s="11">
        <f>SUM($B10/I$6/16)-1</f>
        <v>415.6666666666667</v>
      </c>
      <c r="J10" s="12">
        <f t="shared" si="0"/>
        <v>66.66666666666856</v>
      </c>
    </row>
    <row r="11" spans="2:10" ht="18">
      <c r="B11" s="4">
        <v>16000000</v>
      </c>
      <c r="C11" s="5">
        <f>SUM($B11/C$6/16)-1</f>
        <v>103.16666666666667</v>
      </c>
      <c r="D11" s="6">
        <f>(C11-INT(C11))*100</f>
        <v>16.66666666666714</v>
      </c>
      <c r="E11" s="11">
        <f>SUM($B11/E$6/16)-1</f>
        <v>207.33333333333334</v>
      </c>
      <c r="F11" s="12">
        <f>(E11-INT(E11))*100</f>
        <v>33.33333333333428</v>
      </c>
      <c r="G11" s="11">
        <f>SUM($B11/G$6/16)-1</f>
        <v>415.6666666666667</v>
      </c>
      <c r="H11" s="12">
        <f t="shared" si="0"/>
        <v>66.66666666666856</v>
      </c>
      <c r="I11" s="11">
        <f>SUM($B11/I$6/16)-1</f>
        <v>832.3333333333334</v>
      </c>
      <c r="J11" s="12">
        <f t="shared" si="0"/>
        <v>33.33333333333712</v>
      </c>
    </row>
    <row r="12" ht="18">
      <c r="J12" s="7"/>
    </row>
    <row r="13" ht="18">
      <c r="J13" s="7"/>
    </row>
    <row r="14" spans="2:10" ht="18">
      <c r="B14" s="10" t="s">
        <v>2</v>
      </c>
      <c r="C14" s="10"/>
      <c r="D14" s="10"/>
      <c r="E14" s="10"/>
      <c r="F14" s="10"/>
      <c r="G14" s="10"/>
      <c r="H14" s="10"/>
      <c r="I14" s="10"/>
      <c r="J14" s="10"/>
    </row>
    <row r="15" spans="2:10" ht="18">
      <c r="B15" s="13" t="s">
        <v>3</v>
      </c>
      <c r="C15" s="13"/>
      <c r="D15" s="13"/>
      <c r="E15" s="13"/>
      <c r="F15" s="13"/>
      <c r="G15" s="13"/>
      <c r="H15" s="13"/>
      <c r="I15" s="13"/>
      <c r="J15" s="13"/>
    </row>
    <row r="18" ht="18">
      <c r="B18" s="1" t="s">
        <v>4</v>
      </c>
    </row>
    <row r="19" spans="2:3" ht="18">
      <c r="B19" s="2"/>
      <c r="C19" s="3">
        <v>9600</v>
      </c>
    </row>
    <row r="20" spans="2:3" ht="18">
      <c r="B20" s="4">
        <v>921600</v>
      </c>
      <c r="C20" s="14">
        <f>SUM($B20/C$6/16)-1</f>
        <v>5</v>
      </c>
    </row>
    <row r="21" spans="2:3" ht="18">
      <c r="B21" s="4">
        <v>1996800</v>
      </c>
      <c r="C21" s="14">
        <f>SUM($B21/C$6/16)-1</f>
        <v>12</v>
      </c>
    </row>
    <row r="22" spans="2:3" ht="18">
      <c r="B22" s="4">
        <v>3993600</v>
      </c>
      <c r="C22" s="14">
        <f>SUM($B22/C$6/16)-1</f>
        <v>25</v>
      </c>
    </row>
    <row r="23" spans="2:3" ht="18">
      <c r="B23" s="4">
        <v>7987200</v>
      </c>
      <c r="C23" s="14">
        <f>SUM($B23/C$6/16)-1</f>
        <v>51</v>
      </c>
    </row>
    <row r="24" spans="2:3" ht="18">
      <c r="B24" s="4">
        <v>15974400</v>
      </c>
      <c r="C24" s="14">
        <f>SUM($B24/C$6/16)-1</f>
        <v>103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dcterms:created xsi:type="dcterms:W3CDTF">2005-02-16T19:07:20Z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