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22" windowWidth="10406" windowHeight="7336" activeTab="0"/>
  </bookViews>
  <sheets>
    <sheet name="Bauteile" sheetId="1" r:id="rId1"/>
  </sheets>
  <definedNames/>
  <calcPr fullCalcOnLoad="1"/>
</workbook>
</file>

<file path=xl/sharedStrings.xml><?xml version="1.0" encoding="utf-8"?>
<sst xmlns="http://schemas.openxmlformats.org/spreadsheetml/2006/main" count="329" uniqueCount="180">
  <si>
    <t>MAHPONG Surplus</t>
  </si>
  <si>
    <t>Elektronik Einzelstücke</t>
  </si>
  <si>
    <t>Herstellernummer</t>
  </si>
  <si>
    <t>Beschreibung</t>
  </si>
  <si>
    <t>Distributor</t>
  </si>
  <si>
    <t>Einzelpreis Distri</t>
  </si>
  <si>
    <t>Einzelpreis</t>
  </si>
  <si>
    <t>Bestand</t>
  </si>
  <si>
    <t>Bemerkung</t>
  </si>
  <si>
    <t>PCA82C251</t>
  </si>
  <si>
    <t>ENC28J60/SO</t>
  </si>
  <si>
    <t>LAN-SPI Adapter</t>
  </si>
  <si>
    <t>Distri Nummer</t>
  </si>
  <si>
    <t>Z80 A</t>
  </si>
  <si>
    <t>die CPU aus dem ZX-Spectrum</t>
  </si>
  <si>
    <t>bekannt aus vielen AVR-Web-Projekten</t>
  </si>
  <si>
    <t>PC74HC573P</t>
  </si>
  <si>
    <t>Standard Businterface</t>
  </si>
  <si>
    <t>SN74HCT245N</t>
  </si>
  <si>
    <t>Hersteller</t>
  </si>
  <si>
    <t>Texas</t>
  </si>
  <si>
    <t>Philips</t>
  </si>
  <si>
    <t>MAX639CPA</t>
  </si>
  <si>
    <t>Maxim</t>
  </si>
  <si>
    <t>TDA7056B</t>
  </si>
  <si>
    <t>MAX777CPA</t>
  </si>
  <si>
    <t>MAX485CPA</t>
  </si>
  <si>
    <t>TS7818-TO220</t>
  </si>
  <si>
    <t>L7808CV</t>
  </si>
  <si>
    <t>ST</t>
  </si>
  <si>
    <t>TS7818</t>
  </si>
  <si>
    <t>L7808CV-TO220</t>
  </si>
  <si>
    <t>BUZ71A</t>
  </si>
  <si>
    <t>RFP15N05</t>
  </si>
  <si>
    <t>BUZ11A</t>
  </si>
  <si>
    <t>BUZ 345 INF</t>
  </si>
  <si>
    <t>Reichelt</t>
  </si>
  <si>
    <t>BUZ345</t>
  </si>
  <si>
    <t>BF245B</t>
  </si>
  <si>
    <t>BF245C</t>
  </si>
  <si>
    <t>Standard-FET, Stromquelle</t>
  </si>
  <si>
    <t>Datenblatt</t>
  </si>
  <si>
    <t>LUT1T041F-43LF</t>
  </si>
  <si>
    <t>LAN-Buchse mit Trafo</t>
  </si>
  <si>
    <t>USB AG</t>
  </si>
  <si>
    <t>USB AGF</t>
  </si>
  <si>
    <t>USB BW</t>
  </si>
  <si>
    <t>USB AW</t>
  </si>
  <si>
    <t>USB AW-VK</t>
  </si>
  <si>
    <t>PSL 16</t>
  </si>
  <si>
    <t>PFL 16</t>
  </si>
  <si>
    <t>EL-FOLIE 1010WS</t>
  </si>
  <si>
    <t>für Experimente mit Elektrolumineszenzfolien</t>
  </si>
  <si>
    <t>BL 2X32G 2.00</t>
  </si>
  <si>
    <t>Zustand</t>
  </si>
  <si>
    <t>Tape</t>
  </si>
  <si>
    <t>SMD ELKO 10/16</t>
  </si>
  <si>
    <t>0.032768</t>
  </si>
  <si>
    <t>Uhrenquarz</t>
  </si>
  <si>
    <t>25MHz, HC49/US</t>
  </si>
  <si>
    <t>PR-Tronic</t>
  </si>
  <si>
    <t>Q25,0000 MHZ HC49/US SMD</t>
  </si>
  <si>
    <t>16MHz, HC49/US</t>
  </si>
  <si>
    <t>Q16,0000 MHZ HC49/US SMD</t>
  </si>
  <si>
    <t>4MHz, HC49</t>
  </si>
  <si>
    <t>4.0000-HC49-SMD</t>
  </si>
  <si>
    <t>8MHz, HC49</t>
  </si>
  <si>
    <t>16MHz, HC49</t>
  </si>
  <si>
    <t>8.0000-HC49-SMD</t>
  </si>
  <si>
    <t>16.0000-HC49-SMD</t>
  </si>
  <si>
    <t>ATMEGA 8515-16D</t>
  </si>
  <si>
    <t>AT90S8515-8PC</t>
  </si>
  <si>
    <t>war im Prüfsockel, programmiert</t>
  </si>
  <si>
    <t>ATTINY22-8PC</t>
  </si>
  <si>
    <t>ATTINY11-8PC</t>
  </si>
  <si>
    <t>lose</t>
  </si>
  <si>
    <t>EPM7064SLC44-10</t>
  </si>
  <si>
    <t>Altera</t>
  </si>
  <si>
    <t>PLCC44 Sockel</t>
  </si>
  <si>
    <t>für PLCC44, passt in Lochrasterplatine</t>
  </si>
  <si>
    <t>EPM7064 im PLCC44</t>
  </si>
  <si>
    <t>74HC244</t>
  </si>
  <si>
    <t>Stange</t>
  </si>
  <si>
    <t>CNY 36</t>
  </si>
  <si>
    <t>Gabellichtschranke</t>
  </si>
  <si>
    <t>Lichtschranke LÖT = TCST 1103</t>
  </si>
  <si>
    <t>LM 2576 T5.0</t>
  </si>
  <si>
    <t>TDA 2822M</t>
  </si>
  <si>
    <t>TDA7240A</t>
  </si>
  <si>
    <t>TDA7052A</t>
  </si>
  <si>
    <t>TDA7050  T SMD</t>
  </si>
  <si>
    <t>Schaumstoff, Original Reichelt</t>
  </si>
  <si>
    <t>TDA 7050</t>
  </si>
  <si>
    <t>4N 32</t>
  </si>
  <si>
    <t>X24LC004P</t>
  </si>
  <si>
    <t>DIL8</t>
  </si>
  <si>
    <t>D-SUB BU 25US</t>
  </si>
  <si>
    <t>DSUB Buchse, gewinkelt, RM7,2</t>
  </si>
  <si>
    <t>D-SUB BU 15EU</t>
  </si>
  <si>
    <t>DSUB25 Buchse</t>
  </si>
  <si>
    <t>DSUB15 Buchse</t>
  </si>
  <si>
    <t>DSUB9 Buchse</t>
  </si>
  <si>
    <t>D-SUB BU 09US</t>
  </si>
  <si>
    <t>ULN 2803A</t>
  </si>
  <si>
    <t>Reichelt Original</t>
  </si>
  <si>
    <t>MAX 491 CSD</t>
  </si>
  <si>
    <t>LMC 6484</t>
  </si>
  <si>
    <t>OPA 347 PA</t>
  </si>
  <si>
    <t>TL084</t>
  </si>
  <si>
    <t>TL 082 DIP</t>
  </si>
  <si>
    <t>TL 084 DIP</t>
  </si>
  <si>
    <t>TL 081 DIP</t>
  </si>
  <si>
    <t>78L05</t>
  </si>
  <si>
    <t>5V Regler im TO92 Gehäuse</t>
  </si>
  <si>
    <t>LT 1086 CT</t>
  </si>
  <si>
    <t>LF 33 CV</t>
  </si>
  <si>
    <t>LF 50 CV</t>
  </si>
  <si>
    <t>DTMF Decoder</t>
  </si>
  <si>
    <t>bekannt aus dem Forum</t>
  </si>
  <si>
    <t>ULN 2003A</t>
  </si>
  <si>
    <t>Schaumstoff</t>
  </si>
  <si>
    <t>Microchip</t>
  </si>
  <si>
    <t>Digikey</t>
  </si>
  <si>
    <t>ENC28J60-I/SO-ND</t>
  </si>
  <si>
    <t>Einzeln, neu</t>
  </si>
  <si>
    <t>MCP2515I/SO</t>
  </si>
  <si>
    <t>CAN Controller</t>
  </si>
  <si>
    <t>MCP2515-I/SO-ND</t>
  </si>
  <si>
    <t>CAN Transceiver</t>
  </si>
  <si>
    <t>Farnell</t>
  </si>
  <si>
    <t>MT8870E</t>
  </si>
  <si>
    <t>8-BIT D-LATCH</t>
  </si>
  <si>
    <t>74HC 573</t>
  </si>
  <si>
    <t>8-BIT Bustreiber</t>
  </si>
  <si>
    <t>74HCT 245</t>
  </si>
  <si>
    <t>DC/DC 5V Step Down Regler</t>
  </si>
  <si>
    <t>MAX639CPA-ND</t>
  </si>
  <si>
    <t>Audio Amplifier SIL-9</t>
  </si>
  <si>
    <t>TDA 7056B</t>
  </si>
  <si>
    <t>RS485 Transceiver</t>
  </si>
  <si>
    <t>MAX 485 CPA</t>
  </si>
  <si>
    <t>µA 7818</t>
  </si>
  <si>
    <t>µA 7808</t>
  </si>
  <si>
    <t>N-FET 50V 13A 40W</t>
  </si>
  <si>
    <t>BUZ 71A</t>
  </si>
  <si>
    <t>Fairchild</t>
  </si>
  <si>
    <t>N-FET 50V 15A</t>
  </si>
  <si>
    <t>RFP15N05L-ND</t>
  </si>
  <si>
    <t>N-FET 50V 26A</t>
  </si>
  <si>
    <t>BUZ 11A</t>
  </si>
  <si>
    <t>nicht lieferbar</t>
  </si>
  <si>
    <t>N-FET 30V 0,025A</t>
  </si>
  <si>
    <t>BF 245B</t>
  </si>
  <si>
    <t>BF 245C</t>
  </si>
  <si>
    <t>zzt. Nicht lieferbar</t>
  </si>
  <si>
    <t>EL-INVERTER 01</t>
  </si>
  <si>
    <t>Inverter für Leuchtfolie 12V/100V 130qcm</t>
  </si>
  <si>
    <t xml:space="preserve">Leuchtfolie </t>
  </si>
  <si>
    <t>Audioverstärker</t>
  </si>
  <si>
    <t>TDA 7240A</t>
  </si>
  <si>
    <t>4N32</t>
  </si>
  <si>
    <t>Optokoppler</t>
  </si>
  <si>
    <t>PCF8574P</t>
  </si>
  <si>
    <t>µA 78L05</t>
  </si>
  <si>
    <t>PLCC 44</t>
  </si>
  <si>
    <t>TDA 7052 A</t>
  </si>
  <si>
    <t>einzeln</t>
  </si>
  <si>
    <t>Versandkosten</t>
  </si>
  <si>
    <t>Warenwert</t>
  </si>
  <si>
    <t>Versandart</t>
  </si>
  <si>
    <t>Preis</t>
  </si>
  <si>
    <t>bis 10€</t>
  </si>
  <si>
    <t>Brief</t>
  </si>
  <si>
    <t>über 10€</t>
  </si>
  <si>
    <t>Kurier</t>
  </si>
  <si>
    <t>Paket</t>
  </si>
  <si>
    <t>verfügbar</t>
  </si>
  <si>
    <t>privater Restpostenverkauf</t>
  </si>
  <si>
    <t>Irrtum und Änderungen vorbehalten!</t>
  </si>
  <si>
    <t>Stand 1010291309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</si>
</sst>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6" fontId="0" fillId="0" borderId="0" xfId="0" applyNumberFormat="1" applyAlignment="1">
      <alignment/>
    </xf>
    <xf numFmtId="0" fontId="2" fillId="0" borderId="1" xfId="0" applyFont="1" applyBorder="1" applyAlignment="1">
      <alignment wrapText="1"/>
    </xf>
    <xf numFmtId="172" fontId="2" fillId="0" borderId="1" xfId="0" applyNumberFormat="1" applyFont="1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 topLeftCell="A1">
      <pane ySplit="1888" topLeftCell="BM1" activePane="topLeft" state="split"/>
      <selection pane="topLeft" activeCell="C2" sqref="C2"/>
      <selection pane="bottomLeft" activeCell="C9" sqref="C9"/>
    </sheetView>
  </sheetViews>
  <sheetFormatPr defaultColWidth="11.421875" defaultRowHeight="12.75"/>
  <cols>
    <col min="1" max="1" width="17.140625" style="0" customWidth="1"/>
    <col min="2" max="2" width="10.421875" style="0" bestFit="1" customWidth="1"/>
    <col min="3" max="3" width="27.57421875" style="0" customWidth="1"/>
    <col min="4" max="4" width="8.28125" style="0" bestFit="1" customWidth="1"/>
    <col min="5" max="5" width="10.421875" style="0" bestFit="1" customWidth="1"/>
    <col min="6" max="6" width="17.28125" style="0" customWidth="1"/>
    <col min="7" max="7" width="11.140625" style="1" customWidth="1"/>
    <col min="8" max="8" width="11.00390625" style="1" customWidth="1"/>
  </cols>
  <sheetData>
    <row r="1" spans="1:3" ht="13.5">
      <c r="A1" s="2" t="s">
        <v>0</v>
      </c>
      <c r="B1" s="2"/>
      <c r="C1" s="2" t="s">
        <v>179</v>
      </c>
    </row>
    <row r="2" spans="1:4" ht="13.5">
      <c r="A2" s="2" t="s">
        <v>1</v>
      </c>
      <c r="B2" s="2"/>
      <c r="C2" s="2" t="s">
        <v>177</v>
      </c>
      <c r="D2" s="2" t="s">
        <v>178</v>
      </c>
    </row>
    <row r="5" spans="1:11" s="4" customFormat="1" ht="27.75" thickBot="1">
      <c r="A5" s="4" t="s">
        <v>2</v>
      </c>
      <c r="B5" s="4" t="s">
        <v>19</v>
      </c>
      <c r="C5" s="4" t="s">
        <v>3</v>
      </c>
      <c r="D5" s="4" t="s">
        <v>7</v>
      </c>
      <c r="E5" s="4" t="s">
        <v>4</v>
      </c>
      <c r="F5" s="4" t="s">
        <v>12</v>
      </c>
      <c r="G5" s="5" t="s">
        <v>5</v>
      </c>
      <c r="H5" s="5" t="s">
        <v>6</v>
      </c>
      <c r="I5" s="4" t="s">
        <v>41</v>
      </c>
      <c r="J5" s="4" t="s">
        <v>54</v>
      </c>
      <c r="K5" s="4" t="s">
        <v>8</v>
      </c>
    </row>
    <row r="6" spans="1:11" ht="12.75">
      <c r="A6" t="s">
        <v>10</v>
      </c>
      <c r="B6" t="s">
        <v>121</v>
      </c>
      <c r="C6" t="s">
        <v>11</v>
      </c>
      <c r="D6">
        <v>4</v>
      </c>
      <c r="E6" t="s">
        <v>122</v>
      </c>
      <c r="F6" t="s">
        <v>123</v>
      </c>
      <c r="G6" s="1">
        <f>1.19*3.05</f>
        <v>3.6294999999999997</v>
      </c>
      <c r="H6" s="1">
        <f>G6*0.7</f>
        <v>2.54065</v>
      </c>
      <c r="J6" t="s">
        <v>124</v>
      </c>
      <c r="K6" t="s">
        <v>15</v>
      </c>
    </row>
    <row r="7" spans="1:10" ht="12.75">
      <c r="A7" t="s">
        <v>125</v>
      </c>
      <c r="B7" t="s">
        <v>121</v>
      </c>
      <c r="C7" t="s">
        <v>126</v>
      </c>
      <c r="D7">
        <v>9</v>
      </c>
      <c r="E7" t="s">
        <v>122</v>
      </c>
      <c r="F7" t="s">
        <v>127</v>
      </c>
      <c r="G7" s="1">
        <f>1.19*1.68</f>
        <v>1.9991999999999999</v>
      </c>
      <c r="H7" s="1">
        <f>G7*0.7</f>
        <v>1.3994399999999998</v>
      </c>
      <c r="J7" t="s">
        <v>124</v>
      </c>
    </row>
    <row r="8" spans="1:10" ht="12.75">
      <c r="A8" t="s">
        <v>9</v>
      </c>
      <c r="B8" t="s">
        <v>21</v>
      </c>
      <c r="C8" t="s">
        <v>128</v>
      </c>
      <c r="D8">
        <v>5</v>
      </c>
      <c r="E8" t="s">
        <v>129</v>
      </c>
      <c r="F8">
        <v>1201274</v>
      </c>
      <c r="G8" s="1">
        <f>1.19*2.11</f>
        <v>2.5109</v>
      </c>
      <c r="H8" s="1">
        <v>1.9</v>
      </c>
      <c r="J8" t="s">
        <v>124</v>
      </c>
    </row>
    <row r="9" spans="1:11" ht="12.75">
      <c r="A9" t="s">
        <v>13</v>
      </c>
      <c r="C9" t="s">
        <v>13</v>
      </c>
      <c r="D9">
        <v>2</v>
      </c>
      <c r="H9" s="1">
        <v>2.5</v>
      </c>
      <c r="J9" t="s">
        <v>104</v>
      </c>
      <c r="K9" t="s">
        <v>14</v>
      </c>
    </row>
    <row r="10" spans="1:11" ht="12.75">
      <c r="A10" t="s">
        <v>16</v>
      </c>
      <c r="B10" t="s">
        <v>21</v>
      </c>
      <c r="C10" t="s">
        <v>131</v>
      </c>
      <c r="D10">
        <v>3</v>
      </c>
      <c r="E10" t="s">
        <v>36</v>
      </c>
      <c r="F10" t="s">
        <v>132</v>
      </c>
      <c r="G10" s="1">
        <v>0.28</v>
      </c>
      <c r="H10" s="1">
        <v>0.25</v>
      </c>
      <c r="J10" t="s">
        <v>166</v>
      </c>
      <c r="K10" t="s">
        <v>17</v>
      </c>
    </row>
    <row r="11" spans="1:11" ht="12.75">
      <c r="A11" t="s">
        <v>18</v>
      </c>
      <c r="B11" t="s">
        <v>20</v>
      </c>
      <c r="C11" t="s">
        <v>133</v>
      </c>
      <c r="D11">
        <v>1</v>
      </c>
      <c r="E11" t="s">
        <v>36</v>
      </c>
      <c r="F11" t="s">
        <v>134</v>
      </c>
      <c r="G11" s="1">
        <v>0.33</v>
      </c>
      <c r="H11" s="1">
        <v>0.25</v>
      </c>
      <c r="J11" t="s">
        <v>166</v>
      </c>
      <c r="K11" t="s">
        <v>17</v>
      </c>
    </row>
    <row r="12" spans="1:8" ht="12.75">
      <c r="A12" t="s">
        <v>22</v>
      </c>
      <c r="B12" t="s">
        <v>23</v>
      </c>
      <c r="C12" t="s">
        <v>135</v>
      </c>
      <c r="D12">
        <v>5</v>
      </c>
      <c r="E12" t="s">
        <v>122</v>
      </c>
      <c r="F12" t="s">
        <v>136</v>
      </c>
      <c r="G12" s="1">
        <f>1.19*6.81</f>
        <v>8.1039</v>
      </c>
      <c r="H12" s="1">
        <f>0.75*G12</f>
        <v>6.077925</v>
      </c>
    </row>
    <row r="13" spans="1:8" ht="12.75">
      <c r="A13" t="s">
        <v>24</v>
      </c>
      <c r="B13" t="s">
        <v>21</v>
      </c>
      <c r="C13" t="s">
        <v>137</v>
      </c>
      <c r="D13">
        <v>2</v>
      </c>
      <c r="E13" t="s">
        <v>36</v>
      </c>
      <c r="F13" t="s">
        <v>138</v>
      </c>
      <c r="G13" s="1">
        <v>1</v>
      </c>
      <c r="H13" s="1">
        <v>0.5</v>
      </c>
    </row>
    <row r="14" spans="1:8" ht="12.75">
      <c r="A14" t="s">
        <v>26</v>
      </c>
      <c r="B14" t="s">
        <v>23</v>
      </c>
      <c r="C14" t="s">
        <v>139</v>
      </c>
      <c r="D14">
        <v>1</v>
      </c>
      <c r="E14" t="s">
        <v>36</v>
      </c>
      <c r="F14" t="s">
        <v>140</v>
      </c>
      <c r="G14" s="1">
        <v>1.55</v>
      </c>
      <c r="H14" s="1">
        <f>0.8*G14</f>
        <v>1.2400000000000002</v>
      </c>
    </row>
    <row r="15" spans="1:8" ht="12.75">
      <c r="A15" t="s">
        <v>25</v>
      </c>
      <c r="B15" t="s">
        <v>23</v>
      </c>
      <c r="D15">
        <v>1</v>
      </c>
      <c r="H15" s="1">
        <v>1</v>
      </c>
    </row>
    <row r="16" spans="1:8" ht="12.75">
      <c r="A16" t="s">
        <v>30</v>
      </c>
      <c r="C16" t="s">
        <v>27</v>
      </c>
      <c r="D16">
        <v>3</v>
      </c>
      <c r="E16" t="s">
        <v>36</v>
      </c>
      <c r="F16" t="s">
        <v>141</v>
      </c>
      <c r="G16" s="1">
        <v>0.31</v>
      </c>
      <c r="H16" s="1">
        <v>0.15</v>
      </c>
    </row>
    <row r="17" spans="1:8" ht="12.75">
      <c r="A17" t="s">
        <v>28</v>
      </c>
      <c r="B17" t="s">
        <v>29</v>
      </c>
      <c r="C17" t="s">
        <v>31</v>
      </c>
      <c r="D17">
        <v>2</v>
      </c>
      <c r="E17" t="s">
        <v>36</v>
      </c>
      <c r="F17" t="s">
        <v>142</v>
      </c>
      <c r="G17" s="1">
        <v>0.26</v>
      </c>
      <c r="H17" s="1">
        <v>0.15</v>
      </c>
    </row>
    <row r="18" spans="1:8" ht="12.75">
      <c r="A18" t="s">
        <v>32</v>
      </c>
      <c r="B18" t="s">
        <v>29</v>
      </c>
      <c r="C18" t="s">
        <v>143</v>
      </c>
      <c r="D18">
        <v>5</v>
      </c>
      <c r="E18" t="s">
        <v>36</v>
      </c>
      <c r="F18" t="s">
        <v>144</v>
      </c>
      <c r="G18" s="1">
        <v>0.52</v>
      </c>
      <c r="H18" s="1">
        <f>0.8*G18</f>
        <v>0.41600000000000004</v>
      </c>
    </row>
    <row r="19" spans="1:8" ht="12.75">
      <c r="A19" t="s">
        <v>33</v>
      </c>
      <c r="B19" t="s">
        <v>145</v>
      </c>
      <c r="C19" t="s">
        <v>146</v>
      </c>
      <c r="D19">
        <v>7</v>
      </c>
      <c r="E19" t="s">
        <v>122</v>
      </c>
      <c r="F19" t="s">
        <v>147</v>
      </c>
      <c r="H19" s="1">
        <v>0.5</v>
      </c>
    </row>
    <row r="20" spans="1:8" ht="12.75">
      <c r="A20" t="s">
        <v>34</v>
      </c>
      <c r="C20" t="s">
        <v>148</v>
      </c>
      <c r="D20">
        <v>11</v>
      </c>
      <c r="E20" t="s">
        <v>36</v>
      </c>
      <c r="F20" t="s">
        <v>149</v>
      </c>
      <c r="G20" s="1">
        <v>0.5</v>
      </c>
      <c r="H20" s="1">
        <f>0.8*G20</f>
        <v>0.4</v>
      </c>
    </row>
    <row r="21" spans="1:11" ht="12.75">
      <c r="A21" t="s">
        <v>37</v>
      </c>
      <c r="D21">
        <v>5</v>
      </c>
      <c r="E21" t="s">
        <v>36</v>
      </c>
      <c r="F21" t="s">
        <v>35</v>
      </c>
      <c r="H21" s="1">
        <v>0.5</v>
      </c>
      <c r="K21" t="s">
        <v>150</v>
      </c>
    </row>
    <row r="22" spans="1:11" ht="12.75">
      <c r="A22" t="s">
        <v>38</v>
      </c>
      <c r="C22" t="s">
        <v>151</v>
      </c>
      <c r="D22">
        <v>12</v>
      </c>
      <c r="E22" t="s">
        <v>36</v>
      </c>
      <c r="F22" t="s">
        <v>152</v>
      </c>
      <c r="G22" s="1">
        <v>0.15</v>
      </c>
      <c r="H22" s="1">
        <f>0.8*G22</f>
        <v>0.12</v>
      </c>
      <c r="K22" t="s">
        <v>40</v>
      </c>
    </row>
    <row r="23" spans="1:11" ht="12.75">
      <c r="A23" t="s">
        <v>39</v>
      </c>
      <c r="C23" t="s">
        <v>151</v>
      </c>
      <c r="D23">
        <v>30</v>
      </c>
      <c r="E23" t="s">
        <v>36</v>
      </c>
      <c r="F23" t="s">
        <v>153</v>
      </c>
      <c r="G23" s="1">
        <v>0.15</v>
      </c>
      <c r="H23" s="1">
        <f>0.8*G23</f>
        <v>0.12</v>
      </c>
      <c r="K23" t="s">
        <v>40</v>
      </c>
    </row>
    <row r="24" spans="1:9" ht="12.75">
      <c r="A24" t="s">
        <v>42</v>
      </c>
      <c r="C24" t="s">
        <v>43</v>
      </c>
      <c r="D24">
        <v>16</v>
      </c>
      <c r="H24" s="1">
        <v>3</v>
      </c>
      <c r="I24" t="s">
        <v>176</v>
      </c>
    </row>
    <row r="25" spans="1:8" ht="12.75">
      <c r="A25" t="s">
        <v>44</v>
      </c>
      <c r="D25">
        <v>8</v>
      </c>
      <c r="E25" t="s">
        <v>36</v>
      </c>
      <c r="F25" t="s">
        <v>44</v>
      </c>
      <c r="G25" s="1">
        <v>0.25</v>
      </c>
      <c r="H25" s="1">
        <f aca="true" t="shared" si="0" ref="H25:H30">G25*0.7</f>
        <v>0.175</v>
      </c>
    </row>
    <row r="26" spans="1:8" ht="12.75">
      <c r="A26" t="s">
        <v>45</v>
      </c>
      <c r="D26">
        <v>8</v>
      </c>
      <c r="E26" t="s">
        <v>36</v>
      </c>
      <c r="F26" t="s">
        <v>45</v>
      </c>
      <c r="G26" s="1">
        <v>0.22</v>
      </c>
      <c r="H26" s="1">
        <f t="shared" si="0"/>
        <v>0.154</v>
      </c>
    </row>
    <row r="27" spans="1:8" ht="12.75">
      <c r="A27" t="s">
        <v>46</v>
      </c>
      <c r="D27">
        <v>14</v>
      </c>
      <c r="E27" t="s">
        <v>36</v>
      </c>
      <c r="F27" t="s">
        <v>46</v>
      </c>
      <c r="G27" s="1">
        <v>0.21</v>
      </c>
      <c r="H27" s="1">
        <f t="shared" si="0"/>
        <v>0.147</v>
      </c>
    </row>
    <row r="28" spans="1:8" ht="12.75">
      <c r="A28" t="s">
        <v>47</v>
      </c>
      <c r="D28">
        <v>2</v>
      </c>
      <c r="E28" t="s">
        <v>36</v>
      </c>
      <c r="F28" t="s">
        <v>47</v>
      </c>
      <c r="G28" s="1">
        <v>0.2</v>
      </c>
      <c r="H28" s="1">
        <f t="shared" si="0"/>
        <v>0.13999999999999999</v>
      </c>
    </row>
    <row r="29" spans="1:8" ht="12.75">
      <c r="A29" t="s">
        <v>48</v>
      </c>
      <c r="D29">
        <v>2</v>
      </c>
      <c r="E29" t="s">
        <v>36</v>
      </c>
      <c r="F29" t="s">
        <v>48</v>
      </c>
      <c r="G29" s="1">
        <v>0.89</v>
      </c>
      <c r="H29" s="1">
        <f t="shared" si="0"/>
        <v>0.623</v>
      </c>
    </row>
    <row r="30" spans="1:8" ht="12.75">
      <c r="A30" t="s">
        <v>45</v>
      </c>
      <c r="D30">
        <v>8</v>
      </c>
      <c r="E30" t="s">
        <v>36</v>
      </c>
      <c r="F30" t="s">
        <v>45</v>
      </c>
      <c r="G30" s="1">
        <v>0.22</v>
      </c>
      <c r="H30" s="1">
        <f t="shared" si="0"/>
        <v>0.154</v>
      </c>
    </row>
    <row r="31" spans="1:8" ht="12.75">
      <c r="A31" t="s">
        <v>49</v>
      </c>
      <c r="E31" t="s">
        <v>36</v>
      </c>
      <c r="F31" t="s">
        <v>49</v>
      </c>
      <c r="G31" s="1">
        <v>0.38</v>
      </c>
      <c r="H31" s="1">
        <v>0.3</v>
      </c>
    </row>
    <row r="32" spans="1:8" ht="12.75">
      <c r="A32" t="s">
        <v>50</v>
      </c>
      <c r="E32" t="s">
        <v>36</v>
      </c>
      <c r="F32" t="s">
        <v>50</v>
      </c>
      <c r="G32" s="1" t="s">
        <v>154</v>
      </c>
      <c r="H32" s="1">
        <v>0.3</v>
      </c>
    </row>
    <row r="33" spans="1:11" ht="12.75">
      <c r="A33" t="s">
        <v>51</v>
      </c>
      <c r="C33" t="s">
        <v>157</v>
      </c>
      <c r="D33">
        <v>1</v>
      </c>
      <c r="E33" t="s">
        <v>36</v>
      </c>
      <c r="F33" t="s">
        <v>51</v>
      </c>
      <c r="G33" s="1">
        <v>8.15</v>
      </c>
      <c r="H33" s="1">
        <v>6</v>
      </c>
      <c r="K33" t="s">
        <v>52</v>
      </c>
    </row>
    <row r="34" spans="1:8" ht="12.75">
      <c r="A34" t="s">
        <v>155</v>
      </c>
      <c r="C34" t="s">
        <v>156</v>
      </c>
      <c r="E34" t="s">
        <v>36</v>
      </c>
      <c r="F34" t="s">
        <v>155</v>
      </c>
      <c r="G34" s="1">
        <v>3.8</v>
      </c>
      <c r="H34" s="1">
        <v>2.5</v>
      </c>
    </row>
    <row r="35" spans="1:8" ht="12.75">
      <c r="A35" t="s">
        <v>53</v>
      </c>
      <c r="D35">
        <v>15</v>
      </c>
      <c r="E35" t="s">
        <v>36</v>
      </c>
      <c r="F35" t="s">
        <v>53</v>
      </c>
      <c r="G35" s="1">
        <v>1.75</v>
      </c>
      <c r="H35" s="1">
        <f>G35*0.8</f>
        <v>1.4000000000000001</v>
      </c>
    </row>
    <row r="36" spans="1:10" ht="12.75">
      <c r="A36" t="s">
        <v>56</v>
      </c>
      <c r="D36">
        <v>20</v>
      </c>
      <c r="E36" t="s">
        <v>36</v>
      </c>
      <c r="F36" t="s">
        <v>56</v>
      </c>
      <c r="G36" s="1">
        <v>0.03</v>
      </c>
      <c r="H36" s="1">
        <v>0.03</v>
      </c>
      <c r="J36" t="s">
        <v>55</v>
      </c>
    </row>
    <row r="37" spans="1:8" ht="12.75">
      <c r="A37" t="s">
        <v>57</v>
      </c>
      <c r="C37" t="s">
        <v>58</v>
      </c>
      <c r="D37">
        <v>6</v>
      </c>
      <c r="E37" t="s">
        <v>36</v>
      </c>
      <c r="F37" t="s">
        <v>57</v>
      </c>
      <c r="G37" s="1">
        <v>0.15</v>
      </c>
      <c r="H37" s="1">
        <v>0.15</v>
      </c>
    </row>
    <row r="38" spans="1:10" ht="12.75">
      <c r="A38" t="s">
        <v>61</v>
      </c>
      <c r="C38" t="s">
        <v>59</v>
      </c>
      <c r="D38">
        <v>10</v>
      </c>
      <c r="E38" t="s">
        <v>60</v>
      </c>
      <c r="F38" t="s">
        <v>61</v>
      </c>
      <c r="G38" s="1">
        <v>1</v>
      </c>
      <c r="H38" s="1">
        <v>1</v>
      </c>
      <c r="J38" t="s">
        <v>55</v>
      </c>
    </row>
    <row r="39" spans="1:10" ht="12.75">
      <c r="A39" t="s">
        <v>63</v>
      </c>
      <c r="C39" t="s">
        <v>62</v>
      </c>
      <c r="D39">
        <v>10</v>
      </c>
      <c r="E39" t="s">
        <v>60</v>
      </c>
      <c r="F39" t="s">
        <v>63</v>
      </c>
      <c r="G39" s="1">
        <v>1</v>
      </c>
      <c r="H39" s="1">
        <v>0.5</v>
      </c>
      <c r="J39" t="s">
        <v>55</v>
      </c>
    </row>
    <row r="40" spans="1:10" ht="12.75">
      <c r="A40" t="s">
        <v>65</v>
      </c>
      <c r="C40" t="s">
        <v>64</v>
      </c>
      <c r="D40">
        <v>10</v>
      </c>
      <c r="E40" t="s">
        <v>36</v>
      </c>
      <c r="F40" t="s">
        <v>65</v>
      </c>
      <c r="G40" s="1">
        <v>0.24</v>
      </c>
      <c r="H40" s="1">
        <v>0.15</v>
      </c>
      <c r="J40" t="s">
        <v>55</v>
      </c>
    </row>
    <row r="41" spans="1:10" ht="12.75">
      <c r="A41" t="s">
        <v>68</v>
      </c>
      <c r="C41" t="s">
        <v>66</v>
      </c>
      <c r="D41">
        <v>10</v>
      </c>
      <c r="E41" t="s">
        <v>36</v>
      </c>
      <c r="F41" t="s">
        <v>68</v>
      </c>
      <c r="G41" s="1">
        <v>0.24</v>
      </c>
      <c r="H41" s="1">
        <v>0.15</v>
      </c>
      <c r="J41" t="s">
        <v>55</v>
      </c>
    </row>
    <row r="42" spans="1:10" ht="12.75">
      <c r="A42" t="s">
        <v>69</v>
      </c>
      <c r="C42" t="s">
        <v>67</v>
      </c>
      <c r="D42">
        <v>10</v>
      </c>
      <c r="E42" t="s">
        <v>36</v>
      </c>
      <c r="F42" t="s">
        <v>69</v>
      </c>
      <c r="G42" s="1">
        <v>0.24</v>
      </c>
      <c r="H42" s="1">
        <v>0.15</v>
      </c>
      <c r="J42" t="s">
        <v>55</v>
      </c>
    </row>
    <row r="43" spans="1:8" ht="12.75">
      <c r="A43" t="s">
        <v>70</v>
      </c>
      <c r="D43">
        <v>1</v>
      </c>
      <c r="E43" t="s">
        <v>36</v>
      </c>
      <c r="F43" t="s">
        <v>70</v>
      </c>
      <c r="G43" s="1" t="s">
        <v>154</v>
      </c>
      <c r="H43" s="1">
        <v>1</v>
      </c>
    </row>
    <row r="44" spans="1:10" ht="12.75">
      <c r="A44" t="s">
        <v>71</v>
      </c>
      <c r="D44">
        <v>1</v>
      </c>
      <c r="H44" s="1">
        <v>1</v>
      </c>
      <c r="J44" t="s">
        <v>72</v>
      </c>
    </row>
    <row r="45" spans="1:10" ht="12.75">
      <c r="A45" t="s">
        <v>73</v>
      </c>
      <c r="D45">
        <v>1</v>
      </c>
      <c r="F45" t="s">
        <v>73</v>
      </c>
      <c r="H45" s="1">
        <v>0.5</v>
      </c>
      <c r="J45" t="s">
        <v>75</v>
      </c>
    </row>
    <row r="46" spans="1:10" ht="12.75">
      <c r="A46" t="s">
        <v>74</v>
      </c>
      <c r="D46">
        <v>1</v>
      </c>
      <c r="F46" t="s">
        <v>74</v>
      </c>
      <c r="H46" s="1">
        <v>0.5</v>
      </c>
      <c r="J46" t="s">
        <v>75</v>
      </c>
    </row>
    <row r="47" spans="1:10" ht="12.75">
      <c r="A47" t="s">
        <v>76</v>
      </c>
      <c r="B47" t="s">
        <v>77</v>
      </c>
      <c r="C47" t="s">
        <v>80</v>
      </c>
      <c r="D47">
        <v>3</v>
      </c>
      <c r="E47" t="s">
        <v>129</v>
      </c>
      <c r="F47">
        <v>1637255</v>
      </c>
      <c r="G47" s="1">
        <f>1.19*8.86</f>
        <v>10.543399999999998</v>
      </c>
      <c r="H47" s="1">
        <v>7.5</v>
      </c>
      <c r="J47" t="s">
        <v>72</v>
      </c>
    </row>
    <row r="48" spans="1:10" ht="12.75">
      <c r="A48" t="s">
        <v>164</v>
      </c>
      <c r="C48" t="s">
        <v>78</v>
      </c>
      <c r="D48">
        <v>4</v>
      </c>
      <c r="E48" t="s">
        <v>36</v>
      </c>
      <c r="F48" t="s">
        <v>164</v>
      </c>
      <c r="G48" s="1">
        <v>0.39</v>
      </c>
      <c r="H48" s="1">
        <v>0.2</v>
      </c>
      <c r="J48" t="s">
        <v>79</v>
      </c>
    </row>
    <row r="49" spans="1:10" ht="12.75">
      <c r="A49" t="s">
        <v>81</v>
      </c>
      <c r="D49">
        <v>4</v>
      </c>
      <c r="E49" t="s">
        <v>36</v>
      </c>
      <c r="F49" t="s">
        <v>81</v>
      </c>
      <c r="G49" s="1">
        <v>0.23</v>
      </c>
      <c r="H49" s="1">
        <v>0.2</v>
      </c>
      <c r="J49" t="s">
        <v>82</v>
      </c>
    </row>
    <row r="50" spans="1:11" ht="12.75">
      <c r="A50" t="s">
        <v>83</v>
      </c>
      <c r="C50" t="s">
        <v>84</v>
      </c>
      <c r="D50">
        <v>18</v>
      </c>
      <c r="E50" t="s">
        <v>36</v>
      </c>
      <c r="F50" t="s">
        <v>83</v>
      </c>
      <c r="G50" s="1">
        <v>0.83</v>
      </c>
      <c r="H50" s="1">
        <v>0.5</v>
      </c>
      <c r="K50" t="s">
        <v>85</v>
      </c>
    </row>
    <row r="51" spans="1:10" ht="12.75">
      <c r="A51" t="s">
        <v>86</v>
      </c>
      <c r="D51">
        <v>5</v>
      </c>
      <c r="E51" t="s">
        <v>36</v>
      </c>
      <c r="F51" t="s">
        <v>86</v>
      </c>
      <c r="G51" s="1">
        <v>1.5</v>
      </c>
      <c r="H51" s="1">
        <f aca="true" t="shared" si="1" ref="H51:H56">G51*0.8</f>
        <v>1.2000000000000002</v>
      </c>
      <c r="J51" t="s">
        <v>75</v>
      </c>
    </row>
    <row r="52" spans="1:8" ht="12.75">
      <c r="A52" t="s">
        <v>87</v>
      </c>
      <c r="C52" t="s">
        <v>158</v>
      </c>
      <c r="D52">
        <v>5</v>
      </c>
      <c r="E52" t="s">
        <v>36</v>
      </c>
      <c r="F52" t="s">
        <v>87</v>
      </c>
      <c r="G52" s="1">
        <v>0.26</v>
      </c>
      <c r="H52" s="1">
        <f t="shared" si="1"/>
        <v>0.20800000000000002</v>
      </c>
    </row>
    <row r="53" spans="1:10" ht="12.75">
      <c r="A53" t="s">
        <v>88</v>
      </c>
      <c r="B53" t="s">
        <v>29</v>
      </c>
      <c r="C53" t="s">
        <v>158</v>
      </c>
      <c r="D53">
        <v>2</v>
      </c>
      <c r="E53" t="s">
        <v>36</v>
      </c>
      <c r="F53" t="s">
        <v>159</v>
      </c>
      <c r="G53" s="1">
        <v>1.05</v>
      </c>
      <c r="H53" s="1">
        <f t="shared" si="1"/>
        <v>0.8400000000000001</v>
      </c>
      <c r="J53" t="s">
        <v>75</v>
      </c>
    </row>
    <row r="54" spans="1:10" ht="12.75">
      <c r="A54" t="s">
        <v>89</v>
      </c>
      <c r="B54" t="s">
        <v>21</v>
      </c>
      <c r="C54" t="s">
        <v>158</v>
      </c>
      <c r="D54">
        <v>7</v>
      </c>
      <c r="E54" t="s">
        <v>36</v>
      </c>
      <c r="F54" t="s">
        <v>165</v>
      </c>
      <c r="G54" s="1">
        <v>0.78</v>
      </c>
      <c r="H54" s="1">
        <f t="shared" si="1"/>
        <v>0.6240000000000001</v>
      </c>
      <c r="J54" t="s">
        <v>75</v>
      </c>
    </row>
    <row r="55" spans="1:10" ht="12.75">
      <c r="A55" t="s">
        <v>90</v>
      </c>
      <c r="C55" t="s">
        <v>158</v>
      </c>
      <c r="D55">
        <v>3</v>
      </c>
      <c r="E55" t="s">
        <v>36</v>
      </c>
      <c r="F55" t="s">
        <v>90</v>
      </c>
      <c r="G55" s="1">
        <v>0.56</v>
      </c>
      <c r="H55" s="1">
        <f t="shared" si="1"/>
        <v>0.44800000000000006</v>
      </c>
      <c r="J55" t="s">
        <v>91</v>
      </c>
    </row>
    <row r="56" spans="1:10" ht="12.75">
      <c r="A56" t="s">
        <v>92</v>
      </c>
      <c r="C56" t="s">
        <v>158</v>
      </c>
      <c r="D56">
        <v>2</v>
      </c>
      <c r="E56" t="s">
        <v>36</v>
      </c>
      <c r="F56" t="s">
        <v>92</v>
      </c>
      <c r="G56" s="1">
        <v>0.88</v>
      </c>
      <c r="H56" s="1">
        <f t="shared" si="1"/>
        <v>0.7040000000000001</v>
      </c>
      <c r="J56" t="s">
        <v>91</v>
      </c>
    </row>
    <row r="57" spans="1:8" ht="12.75">
      <c r="A57" t="s">
        <v>160</v>
      </c>
      <c r="C57" t="s">
        <v>161</v>
      </c>
      <c r="D57">
        <v>22</v>
      </c>
      <c r="E57" t="s">
        <v>36</v>
      </c>
      <c r="F57" t="s">
        <v>93</v>
      </c>
      <c r="G57" s="1">
        <v>0.23</v>
      </c>
      <c r="H57" s="1">
        <v>0.2</v>
      </c>
    </row>
    <row r="58" spans="1:10" ht="12.75">
      <c r="A58" t="s">
        <v>94</v>
      </c>
      <c r="C58" t="s">
        <v>95</v>
      </c>
      <c r="D58">
        <v>8</v>
      </c>
      <c r="H58" s="1">
        <v>0.2</v>
      </c>
      <c r="J58" t="s">
        <v>82</v>
      </c>
    </row>
    <row r="59" spans="1:11" ht="12.75">
      <c r="A59" t="s">
        <v>96</v>
      </c>
      <c r="C59" t="s">
        <v>99</v>
      </c>
      <c r="D59">
        <v>13</v>
      </c>
      <c r="E59" t="s">
        <v>36</v>
      </c>
      <c r="F59" t="s">
        <v>96</v>
      </c>
      <c r="G59" s="1">
        <v>0.31</v>
      </c>
      <c r="H59" s="1">
        <v>0.2</v>
      </c>
      <c r="K59" t="s">
        <v>97</v>
      </c>
    </row>
    <row r="60" spans="1:11" ht="12.75">
      <c r="A60" t="s">
        <v>98</v>
      </c>
      <c r="C60" t="s">
        <v>100</v>
      </c>
      <c r="D60">
        <v>10</v>
      </c>
      <c r="E60" t="s">
        <v>36</v>
      </c>
      <c r="F60" t="s">
        <v>98</v>
      </c>
      <c r="G60" s="1">
        <v>0.41</v>
      </c>
      <c r="H60" s="1">
        <v>0.25</v>
      </c>
      <c r="K60" t="s">
        <v>97</v>
      </c>
    </row>
    <row r="61" spans="1:11" ht="12.75">
      <c r="A61" t="s">
        <v>102</v>
      </c>
      <c r="C61" t="s">
        <v>101</v>
      </c>
      <c r="D61">
        <v>13</v>
      </c>
      <c r="E61" t="s">
        <v>36</v>
      </c>
      <c r="F61" t="s">
        <v>102</v>
      </c>
      <c r="G61" s="1">
        <v>0.31</v>
      </c>
      <c r="H61" s="1">
        <v>0.2</v>
      </c>
      <c r="K61" t="s">
        <v>97</v>
      </c>
    </row>
    <row r="62" spans="1:8" ht="12.75">
      <c r="A62" t="s">
        <v>162</v>
      </c>
      <c r="D62">
        <v>6</v>
      </c>
      <c r="E62" t="s">
        <v>36</v>
      </c>
      <c r="F62" t="s">
        <v>162</v>
      </c>
      <c r="G62" s="1">
        <v>1.25</v>
      </c>
      <c r="H62" s="1">
        <f aca="true" t="shared" si="2" ref="H62:H73">G62*0.8</f>
        <v>1</v>
      </c>
    </row>
    <row r="63" spans="1:10" ht="12.75">
      <c r="A63" t="s">
        <v>103</v>
      </c>
      <c r="E63" t="s">
        <v>36</v>
      </c>
      <c r="F63" t="s">
        <v>103</v>
      </c>
      <c r="G63" s="1">
        <v>0.31</v>
      </c>
      <c r="H63" s="1">
        <f t="shared" si="2"/>
        <v>0.248</v>
      </c>
      <c r="J63" t="s">
        <v>120</v>
      </c>
    </row>
    <row r="64" spans="1:10" ht="12.75">
      <c r="A64" t="s">
        <v>119</v>
      </c>
      <c r="D64">
        <v>15</v>
      </c>
      <c r="E64" t="s">
        <v>36</v>
      </c>
      <c r="F64" t="s">
        <v>119</v>
      </c>
      <c r="G64" s="1">
        <v>0.29</v>
      </c>
      <c r="H64" s="1">
        <f t="shared" si="2"/>
        <v>0.23199999999999998</v>
      </c>
      <c r="J64" t="s">
        <v>120</v>
      </c>
    </row>
    <row r="65" spans="1:10" ht="12.75">
      <c r="A65" t="s">
        <v>105</v>
      </c>
      <c r="B65" t="s">
        <v>23</v>
      </c>
      <c r="D65">
        <v>4</v>
      </c>
      <c r="E65" t="s">
        <v>36</v>
      </c>
      <c r="F65" t="s">
        <v>105</v>
      </c>
      <c r="G65" s="1">
        <v>2.15</v>
      </c>
      <c r="H65" s="1">
        <f t="shared" si="2"/>
        <v>1.72</v>
      </c>
      <c r="J65" t="s">
        <v>104</v>
      </c>
    </row>
    <row r="66" spans="1:10" ht="12.75">
      <c r="A66" t="s">
        <v>106</v>
      </c>
      <c r="D66">
        <v>4</v>
      </c>
      <c r="E66" t="s">
        <v>36</v>
      </c>
      <c r="F66" t="s">
        <v>106</v>
      </c>
      <c r="G66" s="1">
        <v>2.35</v>
      </c>
      <c r="H66" s="1">
        <f t="shared" si="2"/>
        <v>1.8800000000000001</v>
      </c>
      <c r="J66" t="s">
        <v>104</v>
      </c>
    </row>
    <row r="67" spans="1:10" ht="12.75">
      <c r="A67" t="s">
        <v>107</v>
      </c>
      <c r="D67">
        <v>3</v>
      </c>
      <c r="E67" t="s">
        <v>36</v>
      </c>
      <c r="F67" t="s">
        <v>107</v>
      </c>
      <c r="G67" s="1">
        <v>1.2</v>
      </c>
      <c r="H67" s="1">
        <f t="shared" si="2"/>
        <v>0.96</v>
      </c>
      <c r="J67" t="s">
        <v>104</v>
      </c>
    </row>
    <row r="68" spans="1:10" ht="12.75">
      <c r="A68" t="s">
        <v>108</v>
      </c>
      <c r="D68">
        <v>10</v>
      </c>
      <c r="E68" t="s">
        <v>36</v>
      </c>
      <c r="F68" t="s">
        <v>110</v>
      </c>
      <c r="G68" s="1">
        <v>0.34</v>
      </c>
      <c r="H68" s="1">
        <f t="shared" si="2"/>
        <v>0.272</v>
      </c>
      <c r="J68" t="s">
        <v>104</v>
      </c>
    </row>
    <row r="69" spans="1:10" ht="12.75">
      <c r="A69" t="s">
        <v>109</v>
      </c>
      <c r="D69">
        <v>10</v>
      </c>
      <c r="E69" t="s">
        <v>36</v>
      </c>
      <c r="F69" t="s">
        <v>109</v>
      </c>
      <c r="G69" s="1">
        <v>0.3</v>
      </c>
      <c r="H69" s="1">
        <f t="shared" si="2"/>
        <v>0.24</v>
      </c>
      <c r="J69" t="s">
        <v>104</v>
      </c>
    </row>
    <row r="70" spans="1:10" ht="12.75">
      <c r="A70" t="s">
        <v>111</v>
      </c>
      <c r="D70">
        <v>10</v>
      </c>
      <c r="E70" t="s">
        <v>36</v>
      </c>
      <c r="F70" t="s">
        <v>111</v>
      </c>
      <c r="G70" s="1">
        <v>0.32</v>
      </c>
      <c r="H70" s="1">
        <f t="shared" si="2"/>
        <v>0.256</v>
      </c>
      <c r="J70" t="s">
        <v>104</v>
      </c>
    </row>
    <row r="71" spans="1:8" ht="12.75">
      <c r="A71" t="s">
        <v>112</v>
      </c>
      <c r="C71" t="s">
        <v>113</v>
      </c>
      <c r="D71">
        <v>37</v>
      </c>
      <c r="E71" t="s">
        <v>36</v>
      </c>
      <c r="F71" t="s">
        <v>163</v>
      </c>
      <c r="G71" s="1">
        <v>0.12</v>
      </c>
      <c r="H71" s="1">
        <f t="shared" si="2"/>
        <v>0.096</v>
      </c>
    </row>
    <row r="72" spans="1:10" ht="12.75">
      <c r="A72" t="s">
        <v>114</v>
      </c>
      <c r="D72">
        <v>3</v>
      </c>
      <c r="E72" t="s">
        <v>36</v>
      </c>
      <c r="F72" t="s">
        <v>114</v>
      </c>
      <c r="G72" s="1">
        <v>2.95</v>
      </c>
      <c r="H72" s="1">
        <f t="shared" si="2"/>
        <v>2.3600000000000003</v>
      </c>
      <c r="J72" t="s">
        <v>104</v>
      </c>
    </row>
    <row r="73" spans="1:10" ht="12.75">
      <c r="A73" t="s">
        <v>115</v>
      </c>
      <c r="D73">
        <v>4</v>
      </c>
      <c r="E73" t="s">
        <v>36</v>
      </c>
      <c r="F73" t="s">
        <v>115</v>
      </c>
      <c r="G73" s="1">
        <v>0.69</v>
      </c>
      <c r="H73" s="1">
        <f t="shared" si="2"/>
        <v>0.5519999999999999</v>
      </c>
      <c r="J73" t="s">
        <v>104</v>
      </c>
    </row>
    <row r="74" spans="1:10" ht="12.75">
      <c r="A74" t="s">
        <v>116</v>
      </c>
      <c r="D74">
        <v>5</v>
      </c>
      <c r="E74" t="s">
        <v>36</v>
      </c>
      <c r="F74" t="s">
        <v>116</v>
      </c>
      <c r="G74" s="1">
        <v>0.73</v>
      </c>
      <c r="H74" s="1">
        <f>G74*0.8</f>
        <v>0.584</v>
      </c>
      <c r="J74" t="s">
        <v>104</v>
      </c>
    </row>
    <row r="75" spans="1:11" ht="12.75">
      <c r="A75" t="s">
        <v>130</v>
      </c>
      <c r="C75" t="s">
        <v>117</v>
      </c>
      <c r="D75">
        <v>2</v>
      </c>
      <c r="H75" s="1">
        <v>1</v>
      </c>
      <c r="K75" t="s">
        <v>118</v>
      </c>
    </row>
    <row r="78" spans="2:4" ht="13.5">
      <c r="B78" s="2" t="s">
        <v>168</v>
      </c>
      <c r="C78" s="2" t="s">
        <v>169</v>
      </c>
      <c r="D78" s="2" t="s">
        <v>170</v>
      </c>
    </row>
    <row r="79" spans="1:4" ht="13.5">
      <c r="A79" s="2" t="s">
        <v>167</v>
      </c>
      <c r="B79" t="s">
        <v>171</v>
      </c>
      <c r="C79" t="s">
        <v>172</v>
      </c>
      <c r="D79" s="3">
        <v>3</v>
      </c>
    </row>
    <row r="80" spans="1:4" ht="13.5">
      <c r="A80" s="2" t="s">
        <v>167</v>
      </c>
      <c r="B80" t="s">
        <v>173</v>
      </c>
      <c r="C80" t="s">
        <v>174</v>
      </c>
      <c r="D80" s="3">
        <v>5</v>
      </c>
    </row>
    <row r="81" spans="1:4" ht="13.5">
      <c r="A81" s="2" t="s">
        <v>167</v>
      </c>
      <c r="B81" t="s">
        <v>173</v>
      </c>
      <c r="C81" t="s">
        <v>175</v>
      </c>
      <c r="D81" s="3">
        <v>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MAHPONG Surplus</dc:title>
  <dc:subject/>
  <dc:creator>MAH</dc:creator>
  <cp:keywords/>
  <dc:description/>
  <cp:lastModifiedBy>Marcus Hasenstab</cp:lastModifiedBy>
  <dcterms:created xsi:type="dcterms:W3CDTF">1996-10-17T05:27:31Z</dcterms:created>
  <dcterms:modified xsi:type="dcterms:W3CDTF">2010-10-29T11:09:20Z</dcterms:modified>
  <cp:category/>
  <cp:version/>
  <cp:contentType/>
  <cp:contentStatus/>
</cp:coreProperties>
</file>