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MESSUNG 09-2014" sheetId="1" r:id="rId1"/>
    <sheet name="Beispiel Datenblatt" sheetId="2" r:id="rId2"/>
    <sheet name="Tabelle3" sheetId="3" r:id="rId3"/>
  </sheets>
  <definedNames/>
  <calcPr fullCalcOnLoad="1" fullPrecision="0"/>
</workbook>
</file>

<file path=xl/sharedStrings.xml><?xml version="1.0" encoding="utf-8"?>
<sst xmlns="http://schemas.openxmlformats.org/spreadsheetml/2006/main" count="44" uniqueCount="28">
  <si>
    <t>C1</t>
  </si>
  <si>
    <t>C2</t>
  </si>
  <si>
    <t>C3</t>
  </si>
  <si>
    <t>C4</t>
  </si>
  <si>
    <t>C5</t>
  </si>
  <si>
    <t>C6</t>
  </si>
  <si>
    <t>C7</t>
  </si>
  <si>
    <t>A</t>
  </si>
  <si>
    <t>B</t>
  </si>
  <si>
    <t>C</t>
  </si>
  <si>
    <t>D</t>
  </si>
  <si>
    <t>D1</t>
  </si>
  <si>
    <t>D2</t>
  </si>
  <si>
    <t>Fall 1:</t>
  </si>
  <si>
    <t>Fall 2:</t>
  </si>
  <si>
    <t>Ergebnis:</t>
  </si>
  <si>
    <t>OFF:</t>
  </si>
  <si>
    <t>T:</t>
  </si>
  <si>
    <t>SENS:</t>
  </si>
  <si>
    <t>X:</t>
  </si>
  <si>
    <t>P:</t>
  </si>
  <si>
    <t>Beispiel</t>
  </si>
  <si>
    <t>dUT:</t>
  </si>
  <si>
    <t>Temperatur - D2</t>
  </si>
  <si>
    <t>Druck - D1</t>
  </si>
  <si>
    <t>TEST</t>
  </si>
  <si>
    <t>DRUCK [P]:</t>
  </si>
  <si>
    <t>Temperatur [T]: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</si>
</sst>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"/>
    <numFmt numFmtId="178" formatCode="0.0000000"/>
    <numFmt numFmtId="179" formatCode="0.0000000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1" fillId="3" borderId="3" xfId="0" applyFont="1" applyFill="1" applyBorder="1" applyAlignment="1">
      <alignment/>
    </xf>
    <xf numFmtId="0" fontId="0" fillId="0" borderId="7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14</xdr:row>
      <xdr:rowOff>152400</xdr:rowOff>
    </xdr:from>
    <xdr:to>
      <xdr:col>16</xdr:col>
      <xdr:colOff>161925</xdr:colOff>
      <xdr:row>20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447925"/>
          <a:ext cx="7981950" cy="9048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619125</xdr:colOff>
      <xdr:row>22</xdr:row>
      <xdr:rowOff>66675</xdr:rowOff>
    </xdr:from>
    <xdr:to>
      <xdr:col>16</xdr:col>
      <xdr:colOff>209550</xdr:colOff>
      <xdr:row>32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3686175"/>
          <a:ext cx="7972425" cy="16287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647700</xdr:colOff>
      <xdr:row>33</xdr:row>
      <xdr:rowOff>95250</xdr:rowOff>
    </xdr:from>
    <xdr:to>
      <xdr:col>16</xdr:col>
      <xdr:colOff>371475</xdr:colOff>
      <xdr:row>40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5495925"/>
          <a:ext cx="8105775" cy="1114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</xdr:row>
      <xdr:rowOff>0</xdr:rowOff>
    </xdr:from>
    <xdr:to>
      <xdr:col>12</xdr:col>
      <xdr:colOff>342900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266950"/>
          <a:ext cx="7972425" cy="1133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26</xdr:row>
      <xdr:rowOff>9525</xdr:rowOff>
    </xdr:from>
    <xdr:to>
      <xdr:col>12</xdr:col>
      <xdr:colOff>381000</xdr:colOff>
      <xdr:row>37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219575"/>
          <a:ext cx="7972425" cy="18573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44</xdr:row>
      <xdr:rowOff>142875</xdr:rowOff>
    </xdr:from>
    <xdr:to>
      <xdr:col>12</xdr:col>
      <xdr:colOff>533400</xdr:colOff>
      <xdr:row>51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7267575"/>
          <a:ext cx="8115300" cy="1114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tabSelected="1" workbookViewId="0" topLeftCell="A1">
      <selection activeCell="K2" sqref="K2"/>
    </sheetView>
  </sheetViews>
  <sheetFormatPr defaultColWidth="11.421875" defaultRowHeight="12.75"/>
  <cols>
    <col min="1" max="1" width="6.28125" style="0" customWidth="1"/>
    <col min="2" max="2" width="19.00390625" style="2" customWidth="1"/>
    <col min="3" max="3" width="18.00390625" style="0" bestFit="1" customWidth="1"/>
    <col min="4" max="4" width="14.28125" style="0" bestFit="1" customWidth="1"/>
  </cols>
  <sheetData>
    <row r="1" ht="13.5" thickBot="1"/>
    <row r="2" spans="2:5" s="19" customFormat="1" ht="13.5" thickBot="1">
      <c r="B2" s="26"/>
      <c r="C2" s="23" t="s">
        <v>21</v>
      </c>
      <c r="D2" s="24">
        <v>41897</v>
      </c>
      <c r="E2" s="25" t="s">
        <v>25</v>
      </c>
    </row>
    <row r="3" spans="2:5" ht="12.75">
      <c r="B3" s="27" t="s">
        <v>0</v>
      </c>
      <c r="C3" s="8">
        <v>29908</v>
      </c>
      <c r="D3" s="8">
        <v>20813</v>
      </c>
      <c r="E3" s="8">
        <v>20813</v>
      </c>
    </row>
    <row r="4" spans="2:5" ht="12.75">
      <c r="B4" s="27" t="s">
        <v>1</v>
      </c>
      <c r="C4" s="7">
        <v>3724</v>
      </c>
      <c r="D4" s="7">
        <v>3893</v>
      </c>
      <c r="E4" s="7">
        <v>3893</v>
      </c>
    </row>
    <row r="5" spans="2:5" ht="12.75">
      <c r="B5" s="27" t="s">
        <v>2</v>
      </c>
      <c r="C5" s="7">
        <v>312</v>
      </c>
      <c r="D5" s="7">
        <v>351</v>
      </c>
      <c r="E5" s="7">
        <v>351</v>
      </c>
    </row>
    <row r="6" spans="2:5" ht="12.75">
      <c r="B6" s="27" t="s">
        <v>3</v>
      </c>
      <c r="C6" s="7">
        <v>441</v>
      </c>
      <c r="D6" s="7">
        <v>1179</v>
      </c>
      <c r="E6" s="7">
        <v>1179</v>
      </c>
    </row>
    <row r="7" spans="2:5" ht="12.75">
      <c r="B7" s="27" t="s">
        <v>4</v>
      </c>
      <c r="C7" s="10">
        <v>9191</v>
      </c>
      <c r="D7" s="14">
        <v>35486</v>
      </c>
      <c r="E7" s="14">
        <v>35486</v>
      </c>
    </row>
    <row r="8" spans="2:5" ht="12.75">
      <c r="B8" s="27" t="s">
        <v>5</v>
      </c>
      <c r="C8" s="7">
        <v>3990</v>
      </c>
      <c r="D8" s="7">
        <v>5759</v>
      </c>
      <c r="E8" s="7">
        <v>5759</v>
      </c>
    </row>
    <row r="9" spans="2:5" ht="12.75">
      <c r="B9" s="27" t="s">
        <v>6</v>
      </c>
      <c r="C9" s="7">
        <v>2500</v>
      </c>
      <c r="D9" s="7">
        <v>2500</v>
      </c>
      <c r="E9" s="7">
        <v>2500</v>
      </c>
    </row>
    <row r="10" spans="2:5" ht="12.75">
      <c r="B10" s="27" t="s">
        <v>7</v>
      </c>
      <c r="C10" s="7">
        <v>1</v>
      </c>
      <c r="D10" s="7">
        <v>10</v>
      </c>
      <c r="E10" s="7">
        <v>10</v>
      </c>
    </row>
    <row r="11" spans="2:5" ht="12.75">
      <c r="B11" s="27" t="s">
        <v>8</v>
      </c>
      <c r="C11" s="7">
        <v>4</v>
      </c>
      <c r="D11" s="7">
        <v>13</v>
      </c>
      <c r="E11" s="7">
        <v>13</v>
      </c>
    </row>
    <row r="12" spans="2:5" ht="12.75">
      <c r="B12" s="27" t="s">
        <v>9</v>
      </c>
      <c r="C12" s="7">
        <v>4</v>
      </c>
      <c r="D12" s="7">
        <v>6</v>
      </c>
      <c r="E12" s="7">
        <v>6</v>
      </c>
    </row>
    <row r="13" spans="2:5" ht="13.5" thickBot="1">
      <c r="B13" s="27" t="s">
        <v>10</v>
      </c>
      <c r="C13" s="7">
        <v>9</v>
      </c>
      <c r="D13" s="7">
        <v>9</v>
      </c>
      <c r="E13" s="7">
        <v>9</v>
      </c>
    </row>
    <row r="14" spans="2:5" ht="12.75">
      <c r="B14" s="27" t="s">
        <v>24</v>
      </c>
      <c r="C14" s="8">
        <v>30036</v>
      </c>
      <c r="D14" s="8">
        <v>38210</v>
      </c>
      <c r="E14" s="8">
        <v>38183</v>
      </c>
    </row>
    <row r="15" spans="2:5" ht="13.5" thickBot="1">
      <c r="B15" s="28" t="s">
        <v>23</v>
      </c>
      <c r="C15" s="9">
        <v>4107</v>
      </c>
      <c r="D15" s="15">
        <v>35384</v>
      </c>
      <c r="E15" s="22">
        <f>35486+1000</f>
        <v>36486</v>
      </c>
    </row>
    <row r="16" spans="2:5" s="11" customFormat="1" ht="12.75">
      <c r="B16" s="12"/>
      <c r="C16" s="13"/>
      <c r="D16" s="6"/>
      <c r="E16" s="6"/>
    </row>
    <row r="17" spans="2:5" s="11" customFormat="1" ht="12.75">
      <c r="B17" s="12"/>
      <c r="C17" s="13"/>
      <c r="D17" s="13"/>
      <c r="E17" s="13"/>
    </row>
    <row r="18" spans="2:5" s="11" customFormat="1" ht="12.75">
      <c r="B18" s="2" t="s">
        <v>13</v>
      </c>
      <c r="C18" s="5">
        <f>C15-C7-((C15-C7)/2^7)*((C15-C7)/2^7)*C10/2^C12</f>
        <v>-5183</v>
      </c>
      <c r="D18" s="5">
        <f>D15-D7-((D15-D7)/2^7)*((D15-D7)/2^7)*D10/2^D12</f>
        <v>-102</v>
      </c>
      <c r="E18" s="5">
        <f>E15-E7-((E15-E7)/2^7)*((E15-E7)/2^7)*E10/2^E12</f>
        <v>990</v>
      </c>
    </row>
    <row r="19" spans="2:5" s="11" customFormat="1" ht="13.5" thickBot="1">
      <c r="B19" s="2" t="s">
        <v>14</v>
      </c>
      <c r="C19" s="5">
        <f>C15-C7-((C15-C7)/2^7)*((C15-C7)/2^7)*C11/2^C12</f>
        <v>-5478</v>
      </c>
      <c r="D19" s="5">
        <f>D15-D7-((D15-D7)/2^7)*((D15-D7)/2^7)*D11/2^D12</f>
        <v>-102</v>
      </c>
      <c r="E19" s="5">
        <f>E15-E7-((E15-E7)/2^7)*((E15-E7)/2^7)*E11/2^E12</f>
        <v>988</v>
      </c>
    </row>
    <row r="20" spans="2:5" s="11" customFormat="1" ht="13.5" thickBot="1">
      <c r="B20" s="16" t="s">
        <v>22</v>
      </c>
      <c r="C20" s="20">
        <f>IF(C15&gt;=C7,C18,C19)</f>
        <v>-5478</v>
      </c>
      <c r="D20" s="20">
        <f>IF(D15&gt;=D7,D18,D19)</f>
        <v>-102</v>
      </c>
      <c r="E20" s="21">
        <f>IF(E15&gt;=E7,E18,E19)</f>
        <v>990</v>
      </c>
    </row>
    <row r="21" spans="2:5" s="11" customFormat="1" ht="12.75">
      <c r="B21" s="12"/>
      <c r="C21" s="13"/>
      <c r="D21" s="13"/>
      <c r="E21" s="13"/>
    </row>
    <row r="22" spans="2:5" s="11" customFormat="1" ht="12.75">
      <c r="B22" s="2" t="s">
        <v>16</v>
      </c>
      <c r="C22" s="4">
        <f>(C4+(C6-1024)*C20/2^14)*4</f>
        <v>15676</v>
      </c>
      <c r="D22" s="4">
        <f>(D4+(D6-1024)*D20/2^14)*4</f>
        <v>15568</v>
      </c>
      <c r="E22" s="18">
        <f>(E4+(E6-1024)*E20/2^14)*4</f>
        <v>15609</v>
      </c>
    </row>
    <row r="23" spans="2:5" s="11" customFormat="1" ht="12.75">
      <c r="B23" s="2" t="s">
        <v>18</v>
      </c>
      <c r="C23" s="4">
        <f>C3+C5*C20/2^10</f>
        <v>28239</v>
      </c>
      <c r="D23" s="4">
        <f>D3+D5*D20/2^10</f>
        <v>20778</v>
      </c>
      <c r="E23" s="18">
        <f>E3+E5*E20/2^10</f>
        <v>21152</v>
      </c>
    </row>
    <row r="24" spans="2:5" s="11" customFormat="1" ht="12.75">
      <c r="B24" s="2" t="s">
        <v>19</v>
      </c>
      <c r="C24" s="4">
        <f>C23*(C14-7168)/2^14-C22</f>
        <v>23739</v>
      </c>
      <c r="D24" s="4">
        <f>D23*(D14-7168)/2^14-D22</f>
        <v>23799</v>
      </c>
      <c r="E24" s="18">
        <f>E23*(E14-7168)/2^14-E22</f>
        <v>24432</v>
      </c>
    </row>
    <row r="25" spans="2:5" s="11" customFormat="1" ht="12.75">
      <c r="B25" s="2" t="s">
        <v>26</v>
      </c>
      <c r="C25" s="4">
        <f>C24*10/2^5+C9</f>
        <v>9918</v>
      </c>
      <c r="D25" s="4">
        <f>D24*10/2^5+D9</f>
        <v>9937</v>
      </c>
      <c r="E25" s="18">
        <f>E24*10/2^5+E9</f>
        <v>10135</v>
      </c>
    </row>
    <row r="26" spans="2:5" s="11" customFormat="1" ht="12.75">
      <c r="B26" s="2" t="s">
        <v>27</v>
      </c>
      <c r="C26" s="4">
        <f>250+C20*C8/2^16-C20/2^C13</f>
        <v>-73</v>
      </c>
      <c r="D26" s="4">
        <f>250+D20*D8/2^16-D20/2^D13</f>
        <v>241</v>
      </c>
      <c r="E26" s="4">
        <f>250+E20*E8/2^16-E20/2^E13</f>
        <v>335</v>
      </c>
    </row>
    <row r="27" spans="2:5" s="11" customFormat="1" ht="12.75">
      <c r="B27" s="12"/>
      <c r="C27" s="13"/>
      <c r="D27" s="13"/>
      <c r="E27" s="13"/>
    </row>
    <row r="28" ht="12.75">
      <c r="C28" s="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3:5" ht="12.75">
      <c r="C39" s="4"/>
      <c r="D39" s="4"/>
      <c r="E39" s="4"/>
    </row>
    <row r="40" spans="2:5" ht="12.75">
      <c r="B40" s="17"/>
      <c r="C40" s="4"/>
      <c r="D40" s="4"/>
      <c r="E40" s="4"/>
    </row>
    <row r="41" spans="3:5" ht="12.75">
      <c r="C41" s="4"/>
      <c r="D41" s="4"/>
      <c r="E41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4"/>
  <sheetViews>
    <sheetView workbookViewId="0" topLeftCell="A1">
      <selection activeCell="C1" sqref="C1:C13"/>
    </sheetView>
  </sheetViews>
  <sheetFormatPr defaultColWidth="11.421875" defaultRowHeight="12.75"/>
  <cols>
    <col min="2" max="2" width="11.57421875" style="2" customWidth="1"/>
    <col min="4" max="4" width="11.57421875" style="1" customWidth="1"/>
  </cols>
  <sheetData>
    <row r="1" spans="2:3" ht="12.75">
      <c r="B1" s="2" t="s">
        <v>0</v>
      </c>
      <c r="C1" s="3">
        <v>29908</v>
      </c>
    </row>
    <row r="2" spans="2:3" ht="12.75">
      <c r="B2" s="2" t="s">
        <v>1</v>
      </c>
      <c r="C2" s="3">
        <v>3724</v>
      </c>
    </row>
    <row r="3" spans="2:3" ht="12.75">
      <c r="B3" s="2" t="s">
        <v>2</v>
      </c>
      <c r="C3" s="3">
        <v>312</v>
      </c>
    </row>
    <row r="4" spans="2:3" ht="12.75">
      <c r="B4" s="2" t="s">
        <v>3</v>
      </c>
      <c r="C4" s="3">
        <v>441</v>
      </c>
    </row>
    <row r="5" spans="2:3" ht="12.75">
      <c r="B5" s="2" t="s">
        <v>4</v>
      </c>
      <c r="C5" s="3">
        <v>9191</v>
      </c>
    </row>
    <row r="6" spans="2:3" ht="12.75">
      <c r="B6" s="2" t="s">
        <v>5</v>
      </c>
      <c r="C6" s="3">
        <v>3990</v>
      </c>
    </row>
    <row r="7" spans="2:3" ht="12.75">
      <c r="B7" s="2" t="s">
        <v>6</v>
      </c>
      <c r="C7" s="3">
        <v>2500</v>
      </c>
    </row>
    <row r="8" spans="2:5" ht="12.75">
      <c r="B8" s="2" t="s">
        <v>7</v>
      </c>
      <c r="C8" s="3">
        <v>1</v>
      </c>
      <c r="D8" s="2"/>
      <c r="E8" s="3"/>
    </row>
    <row r="9" spans="2:3" ht="12.75">
      <c r="B9" s="2" t="s">
        <v>8</v>
      </c>
      <c r="C9" s="3">
        <v>4</v>
      </c>
    </row>
    <row r="10" spans="2:3" ht="12.75">
      <c r="B10" s="2" t="s">
        <v>9</v>
      </c>
      <c r="C10" s="3">
        <v>4</v>
      </c>
    </row>
    <row r="11" spans="2:3" ht="12.75">
      <c r="B11" s="2" t="s">
        <v>10</v>
      </c>
      <c r="C11" s="3">
        <v>9</v>
      </c>
    </row>
    <row r="12" spans="2:3" ht="12.75">
      <c r="B12" s="2" t="s">
        <v>11</v>
      </c>
      <c r="C12" s="3">
        <v>30036</v>
      </c>
    </row>
    <row r="13" spans="2:3" ht="12.75">
      <c r="B13" s="2" t="s">
        <v>12</v>
      </c>
      <c r="C13" s="3">
        <v>4107</v>
      </c>
    </row>
    <row r="15" ht="12.75"/>
    <row r="16" ht="12.75"/>
    <row r="17" ht="12.75"/>
    <row r="18" ht="12.75"/>
    <row r="19" ht="12.75"/>
    <row r="20" ht="12.75"/>
    <row r="21" ht="12.75"/>
    <row r="22" ht="12.75"/>
    <row r="23" spans="2:3" ht="12.75">
      <c r="B23" s="2" t="s">
        <v>13</v>
      </c>
      <c r="C23" s="4">
        <f>C13-C5-((C13-C5)/2^7)*((C13-C5)/2^7)*C8/2^C10</f>
        <v>-5183</v>
      </c>
    </row>
    <row r="24" spans="2:3" ht="12.75">
      <c r="B24" s="2" t="s">
        <v>14</v>
      </c>
      <c r="C24" s="4">
        <f>C13-C5-((C13-C5)/2^7)*((C13-C5)/2^7)*C9/2^C10</f>
        <v>-5478</v>
      </c>
    </row>
    <row r="25" spans="2:3" ht="12.75">
      <c r="B25" s="2" t="s">
        <v>15</v>
      </c>
      <c r="C25" s="4">
        <f>IF(C13&gt;=C5,C23,C24)</f>
        <v>-5478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0" spans="2:3" ht="12.75">
      <c r="B40" s="2" t="s">
        <v>16</v>
      </c>
      <c r="C40" s="4">
        <f>(C2+(C4-1024)*C25/2^14)*4</f>
        <v>15676</v>
      </c>
    </row>
    <row r="41" spans="2:3" ht="12.75">
      <c r="B41" s="2" t="s">
        <v>18</v>
      </c>
      <c r="C41" s="4">
        <f>C1+C3*C25/2^10</f>
        <v>28239</v>
      </c>
    </row>
    <row r="42" spans="2:3" ht="12.75">
      <c r="B42" s="2" t="s">
        <v>19</v>
      </c>
      <c r="C42" s="4">
        <f>C41*(C12-7168)/2^14-C40</f>
        <v>23739</v>
      </c>
    </row>
    <row r="43" spans="2:3" ht="12.75">
      <c r="B43" s="2" t="s">
        <v>20</v>
      </c>
      <c r="C43" s="4">
        <f>C42*10/2^5+C7</f>
        <v>9918</v>
      </c>
    </row>
    <row r="45" ht="12.75"/>
    <row r="46" ht="12.75"/>
    <row r="47" ht="12.75"/>
    <row r="48" ht="12.75"/>
    <row r="49" ht="12.75"/>
    <row r="50" ht="12.75"/>
    <row r="51" ht="12.75"/>
    <row r="52" ht="12.75"/>
    <row r="54" spans="2:3" ht="12.75">
      <c r="B54" s="2" t="s">
        <v>17</v>
      </c>
      <c r="C54" s="4">
        <f>250+C25*C6/2^16-C25/2^C11</f>
        <v>-73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