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0995" activeTab="0"/>
  </bookViews>
  <sheets>
    <sheet name="Sheet1" sheetId="1" r:id="rId1"/>
    <sheet name="Sheet2" sheetId="2" r:id="rId2"/>
    <sheet name="Sheet3" sheetId="3" r:id="rId3"/>
  </sheets>
  <definedNames>
    <definedName name="fabt">'Sheet1'!$D$3</definedName>
    <definedName name="fff1">'Sheet2'!$C$5</definedName>
    <definedName name="fgfg3">'Sheet2'!$D$5</definedName>
    <definedName name="fggg">'Sheet1'!$D$5</definedName>
    <definedName name="fm">'Sheet1'!$D$4</definedName>
  </definedNames>
  <calcPr fullCalcOnLoad="1"/>
</workbook>
</file>

<file path=xl/sharedStrings.xml><?xml version="1.0" encoding="utf-8"?>
<sst xmlns="http://schemas.openxmlformats.org/spreadsheetml/2006/main" count="14" uniqueCount="12">
  <si>
    <t>n</t>
  </si>
  <si>
    <t>f</t>
  </si>
  <si>
    <t>sinc</t>
  </si>
  <si>
    <t>sincarg</t>
  </si>
  <si>
    <t>fx</t>
  </si>
  <si>
    <t>fg</t>
  </si>
  <si>
    <t>gesamt</t>
  </si>
  <si>
    <t>Abtastfrequenz</t>
  </si>
  <si>
    <t>Basisfrequenz</t>
  </si>
  <si>
    <t>Grenzfrequenz,
analog</t>
  </si>
  <si>
    <t>kHz</t>
  </si>
  <si>
    <t>Analoges Filter 
erster Ordnung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</si>
</sst>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Oberwellen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Sheet1!$D$9:$D$39</c:f>
              <c:numCache>
                <c:ptCount val="31"/>
                <c:pt idx="0">
                  <c:v>0.8</c:v>
                </c:pt>
                <c:pt idx="1">
                  <c:v>8.8</c:v>
                </c:pt>
                <c:pt idx="2">
                  <c:v>16.8</c:v>
                </c:pt>
                <c:pt idx="3">
                  <c:v>24.8</c:v>
                </c:pt>
                <c:pt idx="4">
                  <c:v>32.8</c:v>
                </c:pt>
                <c:pt idx="5">
                  <c:v>40.8</c:v>
                </c:pt>
                <c:pt idx="6">
                  <c:v>48.8</c:v>
                </c:pt>
                <c:pt idx="7">
                  <c:v>56.8</c:v>
                </c:pt>
                <c:pt idx="8">
                  <c:v>64.8</c:v>
                </c:pt>
                <c:pt idx="9">
                  <c:v>72.8</c:v>
                </c:pt>
                <c:pt idx="10">
                  <c:v>80.8</c:v>
                </c:pt>
                <c:pt idx="11">
                  <c:v>88.8</c:v>
                </c:pt>
                <c:pt idx="12">
                  <c:v>96.8</c:v>
                </c:pt>
                <c:pt idx="13">
                  <c:v>104.8</c:v>
                </c:pt>
                <c:pt idx="14">
                  <c:v>112.8</c:v>
                </c:pt>
                <c:pt idx="15">
                  <c:v>120.8</c:v>
                </c:pt>
                <c:pt idx="16">
                  <c:v>128.8</c:v>
                </c:pt>
                <c:pt idx="17">
                  <c:v>136.8</c:v>
                </c:pt>
                <c:pt idx="18">
                  <c:v>144.8</c:v>
                </c:pt>
                <c:pt idx="19">
                  <c:v>152.8</c:v>
                </c:pt>
                <c:pt idx="20">
                  <c:v>160.8</c:v>
                </c:pt>
                <c:pt idx="21">
                  <c:v>168.8</c:v>
                </c:pt>
                <c:pt idx="22">
                  <c:v>176.8</c:v>
                </c:pt>
                <c:pt idx="23">
                  <c:v>184.8</c:v>
                </c:pt>
                <c:pt idx="24">
                  <c:v>192.8</c:v>
                </c:pt>
                <c:pt idx="25">
                  <c:v>200.8</c:v>
                </c:pt>
                <c:pt idx="26">
                  <c:v>208.8</c:v>
                </c:pt>
                <c:pt idx="27">
                  <c:v>216.8</c:v>
                </c:pt>
                <c:pt idx="28">
                  <c:v>224.8</c:v>
                </c:pt>
                <c:pt idx="29">
                  <c:v>232.8</c:v>
                </c:pt>
                <c:pt idx="30">
                  <c:v>240.8</c:v>
                </c:pt>
              </c:numCache>
            </c:numRef>
          </c:xVal>
          <c:yVal>
            <c:numRef>
              <c:f>Sheet1!$F$9:$F$39</c:f>
              <c:numCache>
                <c:ptCount val="31"/>
                <c:pt idx="0">
                  <c:v>0.983631643083466</c:v>
                </c:pt>
                <c:pt idx="1">
                  <c:v>0.08942105846213334</c:v>
                </c:pt>
                <c:pt idx="2">
                  <c:v>0.046839602051593585</c:v>
                </c:pt>
                <c:pt idx="3">
                  <c:v>0.03173005300269242</c:v>
                </c:pt>
                <c:pt idx="4">
                  <c:v>0.023991015684962418</c:v>
                </c:pt>
                <c:pt idx="5">
                  <c:v>0.01928689496242076</c:v>
                </c:pt>
                <c:pt idx="6">
                  <c:v>0.016125108903007515</c:v>
                </c:pt>
                <c:pt idx="7">
                  <c:v>0.013853966803992366</c:v>
                </c:pt>
                <c:pt idx="8">
                  <c:v>0.01214360053189454</c:v>
                </c:pt>
                <c:pt idx="9">
                  <c:v>0.010809138934983047</c:v>
                </c:pt>
                <c:pt idx="10">
                  <c:v>0.009738927159242149</c:v>
                </c:pt>
                <c:pt idx="11">
                  <c:v>0.008861546334085195</c:v>
                </c:pt>
                <c:pt idx="12">
                  <c:v>0.008129187132921213</c:v>
                </c:pt>
                <c:pt idx="13">
                  <c:v>0.007508638496820274</c:v>
                </c:pt>
                <c:pt idx="14">
                  <c:v>0.0069761109438543694</c:v>
                </c:pt>
                <c:pt idx="15">
                  <c:v>0.0065141168416122846</c:v>
                </c:pt>
                <c:pt idx="16">
                  <c:v>0.006109513311077425</c:v>
                </c:pt>
                <c:pt idx="17">
                  <c:v>0.005752231830897519</c:v>
                </c:pt>
                <c:pt idx="18">
                  <c:v>0.0054344289673119595</c:v>
                </c:pt>
                <c:pt idx="19">
                  <c:v>0.005149903890489398</c:v>
                </c:pt>
                <c:pt idx="20">
                  <c:v>0.004893689766584398</c:v>
                </c:pt>
                <c:pt idx="21">
                  <c:v>0.00466176134162784</c:v>
                </c:pt>
                <c:pt idx="22">
                  <c:v>0.0044508219144049075</c:v>
                </c:pt>
                <c:pt idx="23">
                  <c:v>0.004258145641053906</c:v>
                </c:pt>
                <c:pt idx="24">
                  <c:v>0.004081459099931379</c:v>
                </c:pt>
                <c:pt idx="25">
                  <c:v>0.003918851167663238</c:v>
                </c:pt>
                <c:pt idx="26">
                  <c:v>0.0037687036133466786</c:v>
                </c:pt>
                <c:pt idx="27">
                  <c:v>0.003629637059348526</c:v>
                </c:pt>
                <c:pt idx="28">
                  <c:v>0.0035004684807240605</c:v>
                </c:pt>
                <c:pt idx="29">
                  <c:v>0.003380177467640795</c:v>
                </c:pt>
                <c:pt idx="30">
                  <c:v>0.003267879212901932</c:v>
                </c:pt>
              </c:numCache>
            </c:numRef>
          </c:yVal>
          <c:smooth val="1"/>
        </c:ser>
        <c:ser>
          <c:idx val="1"/>
          <c:order val="1"/>
          <c:tx>
            <c:v>Oberwellen gefiltert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Sheet1!$D$9:$D$39</c:f>
              <c:numCache>
                <c:ptCount val="31"/>
                <c:pt idx="0">
                  <c:v>0.8</c:v>
                </c:pt>
                <c:pt idx="1">
                  <c:v>8.8</c:v>
                </c:pt>
                <c:pt idx="2">
                  <c:v>16.8</c:v>
                </c:pt>
                <c:pt idx="3">
                  <c:v>24.8</c:v>
                </c:pt>
                <c:pt idx="4">
                  <c:v>32.8</c:v>
                </c:pt>
                <c:pt idx="5">
                  <c:v>40.8</c:v>
                </c:pt>
                <c:pt idx="6">
                  <c:v>48.8</c:v>
                </c:pt>
                <c:pt idx="7">
                  <c:v>56.8</c:v>
                </c:pt>
                <c:pt idx="8">
                  <c:v>64.8</c:v>
                </c:pt>
                <c:pt idx="9">
                  <c:v>72.8</c:v>
                </c:pt>
                <c:pt idx="10">
                  <c:v>80.8</c:v>
                </c:pt>
                <c:pt idx="11">
                  <c:v>88.8</c:v>
                </c:pt>
                <c:pt idx="12">
                  <c:v>96.8</c:v>
                </c:pt>
                <c:pt idx="13">
                  <c:v>104.8</c:v>
                </c:pt>
                <c:pt idx="14">
                  <c:v>112.8</c:v>
                </c:pt>
                <c:pt idx="15">
                  <c:v>120.8</c:v>
                </c:pt>
                <c:pt idx="16">
                  <c:v>128.8</c:v>
                </c:pt>
                <c:pt idx="17">
                  <c:v>136.8</c:v>
                </c:pt>
                <c:pt idx="18">
                  <c:v>144.8</c:v>
                </c:pt>
                <c:pt idx="19">
                  <c:v>152.8</c:v>
                </c:pt>
                <c:pt idx="20">
                  <c:v>160.8</c:v>
                </c:pt>
                <c:pt idx="21">
                  <c:v>168.8</c:v>
                </c:pt>
                <c:pt idx="22">
                  <c:v>176.8</c:v>
                </c:pt>
                <c:pt idx="23">
                  <c:v>184.8</c:v>
                </c:pt>
                <c:pt idx="24">
                  <c:v>192.8</c:v>
                </c:pt>
                <c:pt idx="25">
                  <c:v>200.8</c:v>
                </c:pt>
                <c:pt idx="26">
                  <c:v>208.8</c:v>
                </c:pt>
                <c:pt idx="27">
                  <c:v>216.8</c:v>
                </c:pt>
                <c:pt idx="28">
                  <c:v>224.8</c:v>
                </c:pt>
                <c:pt idx="29">
                  <c:v>232.8</c:v>
                </c:pt>
                <c:pt idx="30">
                  <c:v>240.8</c:v>
                </c:pt>
              </c:numCache>
            </c:numRef>
          </c:xVal>
          <c:yVal>
            <c:numRef>
              <c:f>Sheet1!$H$9:$H$39</c:f>
              <c:numCache>
                <c:ptCount val="31"/>
                <c:pt idx="0">
                  <c:v>0.9712778512196047</c:v>
                </c:pt>
                <c:pt idx="1">
                  <c:v>0.0441748441186954</c:v>
                </c:pt>
                <c:pt idx="2">
                  <c:v>0.013361164863009567</c:v>
                </c:pt>
                <c:pt idx="3">
                  <c:v>0.006271006394510392</c:v>
                </c:pt>
                <c:pt idx="4">
                  <c:v>0.0036154015358739536</c:v>
                </c:pt>
                <c:pt idx="5">
                  <c:v>0.002346039005503588</c:v>
                </c:pt>
                <c:pt idx="6">
                  <c:v>0.0016435584055499446</c:v>
                </c:pt>
                <c:pt idx="7">
                  <c:v>0.0012148415361817107</c:v>
                </c:pt>
                <c:pt idx="8">
                  <c:v>0.0009342292611566685</c:v>
                </c:pt>
                <c:pt idx="9">
                  <c:v>0.0007406411232071317</c:v>
                </c:pt>
                <c:pt idx="10">
                  <c:v>0.0006015058164948853</c:v>
                </c:pt>
                <c:pt idx="11">
                  <c:v>0.0004981718650892863</c:v>
                </c:pt>
                <c:pt idx="12">
                  <c:v>0.0004193370021899548</c:v>
                </c:pt>
                <c:pt idx="13">
                  <c:v>0.00035782954859593343</c:v>
                </c:pt>
                <c:pt idx="14">
                  <c:v>0.0003089214379692648</c:v>
                </c:pt>
                <c:pt idx="15">
                  <c:v>0.000269393378862381</c:v>
                </c:pt>
                <c:pt idx="16">
                  <c:v>0.0002369920435542675</c:v>
                </c:pt>
                <c:pt idx="17">
                  <c:v>0.00021010210260017338</c:v>
                </c:pt>
                <c:pt idx="18">
                  <c:v>0.00018754116013564208</c:v>
                </c:pt>
                <c:pt idx="19">
                  <c:v>0.00016842764855365302</c:v>
                </c:pt>
                <c:pt idx="20">
                  <c:v>0.00015209346084397448</c:v>
                </c:pt>
                <c:pt idx="21">
                  <c:v>0.00013802480993829907</c:v>
                </c:pt>
                <c:pt idx="22">
                  <c:v>0.00012582135525666211</c:v>
                </c:pt>
                <c:pt idx="23">
                  <c:v>0.00011516742221965468</c:v>
                </c:pt>
                <c:pt idx="24">
                  <c:v>0.00010581139250140214</c:v>
                </c:pt>
                <c:pt idx="25">
                  <c:v>9.75507178783732E-05</c:v>
                </c:pt>
                <c:pt idx="26">
                  <c:v>9.022087014932964E-05</c:v>
                </c:pt>
                <c:pt idx="27">
                  <c:v>8.368708858961507E-05</c:v>
                </c:pt>
                <c:pt idx="28">
                  <c:v>7.783814390647919E-05</c:v>
                </c:pt>
                <c:pt idx="29">
                  <c:v>7.25815746606218E-05</c:v>
                </c:pt>
                <c:pt idx="30">
                  <c:v>6.784001183019989E-05</c:v>
                </c:pt>
              </c:numCache>
            </c:numRef>
          </c:yVal>
          <c:smooth val="1"/>
        </c:ser>
        <c:axId val="49186915"/>
        <c:axId val="40029052"/>
      </c:scatterChart>
      <c:valAx>
        <c:axId val="4918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f/kHz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29052"/>
        <c:crosses val="autoZero"/>
        <c:crossBetween val="midCat"/>
        <c:dispUnits/>
      </c:valAx>
      <c:valAx>
        <c:axId val="40029052"/>
        <c:scaling>
          <c:logBase val="10"/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86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Sheet2!$C$7:$C$36</c:f>
              <c:numCache>
                <c:ptCount val="30"/>
                <c:pt idx="0">
                  <c:v>8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  <c:pt idx="6">
                  <c:v>56</c:v>
                </c:pt>
                <c:pt idx="7">
                  <c:v>64</c:v>
                </c:pt>
                <c:pt idx="8">
                  <c:v>72</c:v>
                </c:pt>
                <c:pt idx="9">
                  <c:v>80</c:v>
                </c:pt>
                <c:pt idx="10">
                  <c:v>88</c:v>
                </c:pt>
                <c:pt idx="11">
                  <c:v>96</c:v>
                </c:pt>
                <c:pt idx="12">
                  <c:v>104</c:v>
                </c:pt>
                <c:pt idx="13">
                  <c:v>112</c:v>
                </c:pt>
                <c:pt idx="14">
                  <c:v>120</c:v>
                </c:pt>
                <c:pt idx="15">
                  <c:v>128</c:v>
                </c:pt>
                <c:pt idx="16">
                  <c:v>136</c:v>
                </c:pt>
                <c:pt idx="17">
                  <c:v>144</c:v>
                </c:pt>
                <c:pt idx="18">
                  <c:v>152</c:v>
                </c:pt>
                <c:pt idx="19">
                  <c:v>160</c:v>
                </c:pt>
                <c:pt idx="20">
                  <c:v>168</c:v>
                </c:pt>
                <c:pt idx="21">
                  <c:v>176</c:v>
                </c:pt>
                <c:pt idx="22">
                  <c:v>184</c:v>
                </c:pt>
                <c:pt idx="23">
                  <c:v>192</c:v>
                </c:pt>
                <c:pt idx="24">
                  <c:v>200</c:v>
                </c:pt>
                <c:pt idx="25">
                  <c:v>208</c:v>
                </c:pt>
                <c:pt idx="26">
                  <c:v>216</c:v>
                </c:pt>
                <c:pt idx="27">
                  <c:v>224</c:v>
                </c:pt>
                <c:pt idx="28">
                  <c:v>232</c:v>
                </c:pt>
                <c:pt idx="29">
                  <c:v>240</c:v>
                </c:pt>
              </c:numCache>
            </c:numRef>
          </c:xVal>
          <c:yVal>
            <c:numRef>
              <c:f>Sheet2!$F$7:$F$36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Sheet2!$D$7:$D$36</c:f>
              <c:numCache>
                <c:ptCount val="30"/>
                <c:pt idx="0">
                  <c:v>26</c:v>
                </c:pt>
                <c:pt idx="1">
                  <c:v>52</c:v>
                </c:pt>
                <c:pt idx="2">
                  <c:v>78</c:v>
                </c:pt>
                <c:pt idx="3">
                  <c:v>104</c:v>
                </c:pt>
                <c:pt idx="4">
                  <c:v>130</c:v>
                </c:pt>
                <c:pt idx="5">
                  <c:v>156</c:v>
                </c:pt>
                <c:pt idx="6">
                  <c:v>182</c:v>
                </c:pt>
                <c:pt idx="7">
                  <c:v>208</c:v>
                </c:pt>
                <c:pt idx="8">
                  <c:v>234</c:v>
                </c:pt>
                <c:pt idx="9">
                  <c:v>260</c:v>
                </c:pt>
                <c:pt idx="10">
                  <c:v>286</c:v>
                </c:pt>
                <c:pt idx="11">
                  <c:v>312</c:v>
                </c:pt>
                <c:pt idx="12">
                  <c:v>338</c:v>
                </c:pt>
                <c:pt idx="13">
                  <c:v>364</c:v>
                </c:pt>
                <c:pt idx="14">
                  <c:v>390</c:v>
                </c:pt>
                <c:pt idx="15">
                  <c:v>416</c:v>
                </c:pt>
                <c:pt idx="16">
                  <c:v>442</c:v>
                </c:pt>
                <c:pt idx="17">
                  <c:v>468</c:v>
                </c:pt>
                <c:pt idx="18">
                  <c:v>494</c:v>
                </c:pt>
                <c:pt idx="19">
                  <c:v>520</c:v>
                </c:pt>
                <c:pt idx="20">
                  <c:v>546</c:v>
                </c:pt>
                <c:pt idx="21">
                  <c:v>572</c:v>
                </c:pt>
                <c:pt idx="22">
                  <c:v>598</c:v>
                </c:pt>
                <c:pt idx="23">
                  <c:v>624</c:v>
                </c:pt>
                <c:pt idx="24">
                  <c:v>650</c:v>
                </c:pt>
                <c:pt idx="25">
                  <c:v>676</c:v>
                </c:pt>
                <c:pt idx="26">
                  <c:v>702</c:v>
                </c:pt>
                <c:pt idx="27">
                  <c:v>728</c:v>
                </c:pt>
                <c:pt idx="28">
                  <c:v>754</c:v>
                </c:pt>
                <c:pt idx="29">
                  <c:v>780</c:v>
                </c:pt>
              </c:numCache>
            </c:numRef>
          </c:xVal>
          <c:yVal>
            <c:numRef>
              <c:f>Sheet2!$G$7:$G$36</c:f>
              <c:numCache>
                <c:ptCount val="30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</c:numCache>
            </c:numRef>
          </c:yVal>
          <c:smooth val="0"/>
        </c:ser>
        <c:axId val="24717149"/>
        <c:axId val="21127750"/>
      </c:scatterChart>
      <c:valAx>
        <c:axId val="24717149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1127750"/>
        <c:crosses val="autoZero"/>
        <c:crossBetween val="midCat"/>
        <c:dispUnits/>
      </c:valAx>
      <c:valAx>
        <c:axId val="2112775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171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9</xdr:row>
      <xdr:rowOff>57150</xdr:rowOff>
    </xdr:from>
    <xdr:to>
      <xdr:col>19</xdr:col>
      <xdr:colOff>476250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6715125" y="1857375"/>
        <a:ext cx="64389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6</xdr:row>
      <xdr:rowOff>0</xdr:rowOff>
    </xdr:from>
    <xdr:to>
      <xdr:col>26</xdr:col>
      <xdr:colOff>104775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5705475" y="971550"/>
        <a:ext cx="102489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39"/>
  <sheetViews>
    <sheetView tabSelected="1" workbookViewId="0" topLeftCell="A2">
      <selection activeCell="I5" sqref="I5"/>
    </sheetView>
  </sheetViews>
  <sheetFormatPr defaultColWidth="9.140625" defaultRowHeight="12.75"/>
  <cols>
    <col min="3" max="3" width="14.140625" style="0" customWidth="1"/>
    <col min="6" max="6" width="14.140625" style="0" customWidth="1"/>
    <col min="7" max="7" width="15.57421875" style="0" customWidth="1"/>
  </cols>
  <sheetData>
    <row r="2" ht="13.5" thickBot="1"/>
    <row r="3" spans="3:5" ht="12.75">
      <c r="C3" s="5" t="s">
        <v>7</v>
      </c>
      <c r="D3" s="6">
        <v>8</v>
      </c>
      <c r="E3" s="7" t="s">
        <v>10</v>
      </c>
    </row>
    <row r="4" spans="3:5" ht="12.75">
      <c r="C4" s="8" t="s">
        <v>8</v>
      </c>
      <c r="D4" s="9">
        <v>0.8</v>
      </c>
      <c r="E4" s="10" t="s">
        <v>10</v>
      </c>
    </row>
    <row r="5" spans="3:5" ht="26.25" thickBot="1">
      <c r="C5" s="11" t="s">
        <v>9</v>
      </c>
      <c r="D5" s="12">
        <v>5</v>
      </c>
      <c r="E5" s="13" t="s">
        <v>10</v>
      </c>
    </row>
    <row r="8" spans="3:10" ht="25.5">
      <c r="C8" t="s">
        <v>0</v>
      </c>
      <c r="D8" t="s">
        <v>4</v>
      </c>
      <c r="E8" t="s">
        <v>3</v>
      </c>
      <c r="F8" t="s">
        <v>2</v>
      </c>
      <c r="G8" s="4" t="s">
        <v>11</v>
      </c>
      <c r="H8" s="2" t="s">
        <v>6</v>
      </c>
      <c r="I8" s="2"/>
      <c r="J8" s="3"/>
    </row>
    <row r="9" spans="3:10" ht="12.75">
      <c r="C9">
        <v>0</v>
      </c>
      <c r="D9">
        <f>(C9*fabt+fm)</f>
        <v>0.8</v>
      </c>
      <c r="E9">
        <f>PI()*D9/fabt</f>
        <v>0.3141592653589793</v>
      </c>
      <c r="F9">
        <f>ABS(SIN(E9)/E9)</f>
        <v>0.983631643083466</v>
      </c>
      <c r="G9">
        <f>1/SQRT(1+(D9/fggg)^2)</f>
        <v>0.9874406319167053</v>
      </c>
      <c r="H9" s="3">
        <f>F9*G9</f>
        <v>0.9712778512196047</v>
      </c>
      <c r="I9" s="3"/>
      <c r="J9" s="3"/>
    </row>
    <row r="10" spans="3:10" ht="12.75">
      <c r="C10">
        <v>1</v>
      </c>
      <c r="D10">
        <f>(C10*fabt+fm)</f>
        <v>8.8</v>
      </c>
      <c r="E10">
        <f>PI()*D10/fabt</f>
        <v>3.455751918948773</v>
      </c>
      <c r="F10">
        <f>ABS(SIN(E10)/E10)</f>
        <v>0.08942105846213334</v>
      </c>
      <c r="G10">
        <f>1/SQRT(1+(D10/fggg)^2)</f>
        <v>0.4940094076095273</v>
      </c>
      <c r="H10" s="3">
        <f>F10*G10</f>
        <v>0.0441748441186954</v>
      </c>
      <c r="I10" s="3"/>
      <c r="J10" s="3"/>
    </row>
    <row r="11" spans="3:10" ht="12.75">
      <c r="C11">
        <v>2</v>
      </c>
      <c r="D11">
        <f>(C11*fabt+fm)</f>
        <v>16.8</v>
      </c>
      <c r="E11">
        <f>PI()*D11/fabt</f>
        <v>6.5973445725385655</v>
      </c>
      <c r="F11">
        <f aca="true" t="shared" si="0" ref="F11:F39">ABS(SIN(E11)/E11)</f>
        <v>0.046839602051593585</v>
      </c>
      <c r="G11">
        <f>1/SQRT(1+(D11/fggg)^2)</f>
        <v>0.2852535947741894</v>
      </c>
      <c r="H11" s="3">
        <f aca="true" t="shared" si="1" ref="H11:H39">F11*G11</f>
        <v>0.013361164863009567</v>
      </c>
      <c r="I11" s="3"/>
      <c r="J11" s="3"/>
    </row>
    <row r="12" spans="3:10" ht="12.75">
      <c r="C12">
        <v>3</v>
      </c>
      <c r="D12">
        <f>(C12*fabt+fm)</f>
        <v>24.8</v>
      </c>
      <c r="E12">
        <f>PI()*D12/fabt</f>
        <v>9.738937226128359</v>
      </c>
      <c r="F12">
        <f t="shared" si="0"/>
        <v>0.03173005300269242</v>
      </c>
      <c r="G12">
        <f>1/SQRT(1+(D12/fggg)^2)</f>
        <v>0.19763617772646877</v>
      </c>
      <c r="H12" s="3">
        <f t="shared" si="1"/>
        <v>0.006271006394510392</v>
      </c>
      <c r="I12" s="3"/>
      <c r="J12" s="3"/>
    </row>
    <row r="13" spans="3:10" ht="12.75">
      <c r="C13">
        <v>4</v>
      </c>
      <c r="D13">
        <f>(C13*fabt+fm)</f>
        <v>32.8</v>
      </c>
      <c r="E13">
        <f>PI()*D13/fabt</f>
        <v>12.88052987971815</v>
      </c>
      <c r="F13">
        <f t="shared" si="0"/>
        <v>0.023991015684962418</v>
      </c>
      <c r="G13">
        <f>1/SQRT(1+(D13/fggg)^2)</f>
        <v>0.15069814397812634</v>
      </c>
      <c r="H13" s="3">
        <f t="shared" si="1"/>
        <v>0.0036154015358739536</v>
      </c>
      <c r="I13" s="3"/>
      <c r="J13" s="3"/>
    </row>
    <row r="14" spans="3:10" ht="12.75">
      <c r="C14">
        <v>5</v>
      </c>
      <c r="D14">
        <f>(C14*fabt+fm)</f>
        <v>40.8</v>
      </c>
      <c r="E14">
        <f>PI()*D14/fabt</f>
        <v>16.022122533307943</v>
      </c>
      <c r="F14">
        <f t="shared" si="0"/>
        <v>0.01928689496242076</v>
      </c>
      <c r="G14">
        <f>1/SQRT(1+(D14/fggg)^2)</f>
        <v>0.12163902017793377</v>
      </c>
      <c r="H14" s="3">
        <f t="shared" si="1"/>
        <v>0.002346039005503588</v>
      </c>
      <c r="I14" s="3"/>
      <c r="J14" s="3"/>
    </row>
    <row r="15" spans="3:10" ht="12.75">
      <c r="C15">
        <v>6</v>
      </c>
      <c r="D15">
        <f>(C15*fabt+fm)</f>
        <v>48.8</v>
      </c>
      <c r="E15">
        <f>PI()*D15/fabt</f>
        <v>19.163715186897736</v>
      </c>
      <c r="F15">
        <f t="shared" si="0"/>
        <v>0.016125108903007515</v>
      </c>
      <c r="G15">
        <f>1/SQRT(1+(D15/fggg)^2)</f>
        <v>0.10192541429865334</v>
      </c>
      <c r="H15" s="3">
        <f t="shared" si="1"/>
        <v>0.0016435584055499446</v>
      </c>
      <c r="I15" s="3"/>
      <c r="J15" s="3"/>
    </row>
    <row r="16" spans="3:10" ht="12.75">
      <c r="C16">
        <v>7</v>
      </c>
      <c r="D16">
        <f>(C16*fabt+fm)</f>
        <v>56.8</v>
      </c>
      <c r="E16">
        <f>PI()*D16/fabt</f>
        <v>22.30530784048753</v>
      </c>
      <c r="F16">
        <f t="shared" si="0"/>
        <v>0.013853966803992366</v>
      </c>
      <c r="G16">
        <f>1/SQRT(1+(D16/fggg)^2)</f>
        <v>0.08768907514861547</v>
      </c>
      <c r="H16" s="3">
        <f t="shared" si="1"/>
        <v>0.0012148415361817107</v>
      </c>
      <c r="I16" s="3"/>
      <c r="J16" s="3"/>
    </row>
    <row r="17" spans="3:10" ht="12.75">
      <c r="C17">
        <v>8</v>
      </c>
      <c r="D17">
        <f>(C17*fabt+fm)</f>
        <v>64.8</v>
      </c>
      <c r="E17">
        <f>PI()*D17/fabt</f>
        <v>25.446900494077322</v>
      </c>
      <c r="F17">
        <f t="shared" si="0"/>
        <v>0.01214360053189454</v>
      </c>
      <c r="G17">
        <f>1/SQRT(1+(D17/fggg)^2)</f>
        <v>0.0769318176024453</v>
      </c>
      <c r="H17" s="3">
        <f t="shared" si="1"/>
        <v>0.0009342292611566685</v>
      </c>
      <c r="I17" s="3"/>
      <c r="J17" s="3"/>
    </row>
    <row r="18" spans="3:10" ht="12.75">
      <c r="C18">
        <v>9</v>
      </c>
      <c r="D18">
        <f>(C18*fabt+fm)</f>
        <v>72.8</v>
      </c>
      <c r="E18">
        <f>PI()*D18/fabt</f>
        <v>28.588493147667116</v>
      </c>
      <c r="F18">
        <f t="shared" si="0"/>
        <v>0.010809138934983047</v>
      </c>
      <c r="G18">
        <f>1/SQRT(1+(D18/fggg)^2)</f>
        <v>0.06851990039744024</v>
      </c>
      <c r="H18" s="3">
        <f t="shared" si="1"/>
        <v>0.0007406411232071317</v>
      </c>
      <c r="I18" s="3"/>
      <c r="J18" s="3"/>
    </row>
    <row r="19" spans="3:10" ht="12.75">
      <c r="C19">
        <v>10</v>
      </c>
      <c r="D19">
        <f>(C19*fabt+fm)</f>
        <v>80.8</v>
      </c>
      <c r="E19">
        <f>PI()*D19/fabt</f>
        <v>31.73008580125691</v>
      </c>
      <c r="F19">
        <f t="shared" si="0"/>
        <v>0.009738927159242149</v>
      </c>
      <c r="G19">
        <f>1/SQRT(1+(D19/fggg)^2)</f>
        <v>0.06176304706458986</v>
      </c>
      <c r="H19" s="3">
        <f t="shared" si="1"/>
        <v>0.0006015058164948853</v>
      </c>
      <c r="I19" s="3"/>
      <c r="J19" s="3"/>
    </row>
    <row r="20" spans="3:10" ht="12.75">
      <c r="C20">
        <v>11</v>
      </c>
      <c r="D20">
        <f>(C20*fabt+fm)</f>
        <v>88.8</v>
      </c>
      <c r="E20">
        <f>PI()*D20/fabt</f>
        <v>34.8716784548467</v>
      </c>
      <c r="F20">
        <f t="shared" si="0"/>
        <v>0.008861546334085195</v>
      </c>
      <c r="G20">
        <f>1/SQRT(1+(D20/fggg)^2)</f>
        <v>0.05621726122145409</v>
      </c>
      <c r="H20" s="3">
        <f t="shared" si="1"/>
        <v>0.0004981718650892863</v>
      </c>
      <c r="I20" s="3"/>
      <c r="J20" s="3"/>
    </row>
    <row r="21" spans="3:10" ht="12.75">
      <c r="C21">
        <v>12</v>
      </c>
      <c r="D21">
        <f>(C21*fabt+fm)</f>
        <v>96.8</v>
      </c>
      <c r="E21">
        <f>PI()*D21/fabt</f>
        <v>38.0132711084365</v>
      </c>
      <c r="F21">
        <f t="shared" si="0"/>
        <v>0.008129187132921213</v>
      </c>
      <c r="G21">
        <f>1/SQRT(1+(D21/fggg)^2)</f>
        <v>0.0515841246281246</v>
      </c>
      <c r="H21" s="3">
        <f t="shared" si="1"/>
        <v>0.0004193370021899548</v>
      </c>
      <c r="I21" s="3"/>
      <c r="J21" s="3"/>
    </row>
    <row r="22" spans="3:10" ht="12.75">
      <c r="C22">
        <v>13</v>
      </c>
      <c r="D22">
        <f>(C22*fabt+fm)</f>
        <v>104.8</v>
      </c>
      <c r="E22">
        <f>PI()*D22/fabt</f>
        <v>41.15486376202629</v>
      </c>
      <c r="F22">
        <f t="shared" si="0"/>
        <v>0.007508638496820274</v>
      </c>
      <c r="G22">
        <f>1/SQRT(1+(D22/fggg)^2)</f>
        <v>0.0476557166452301</v>
      </c>
      <c r="H22" s="3">
        <f t="shared" si="1"/>
        <v>0.00035782954859593343</v>
      </c>
      <c r="I22" s="3"/>
      <c r="J22" s="3"/>
    </row>
    <row r="23" spans="3:10" ht="12.75">
      <c r="C23">
        <v>14</v>
      </c>
      <c r="D23">
        <f>(C23*fabt+fm)</f>
        <v>112.8</v>
      </c>
      <c r="E23">
        <f>PI()*D23/fabt</f>
        <v>44.296456415616085</v>
      </c>
      <c r="F23">
        <f t="shared" si="0"/>
        <v>0.0069761109438543694</v>
      </c>
      <c r="G23">
        <f>1/SQRT(1+(D23/fggg)^2)</f>
        <v>0.04428275875420391</v>
      </c>
      <c r="H23" s="3">
        <f t="shared" si="1"/>
        <v>0.0003089214379692648</v>
      </c>
      <c r="I23" s="3"/>
      <c r="J23" s="3"/>
    </row>
    <row r="24" spans="3:10" ht="12.75">
      <c r="C24">
        <v>15</v>
      </c>
      <c r="D24">
        <f>(C24*fabt+fm)</f>
        <v>120.8</v>
      </c>
      <c r="E24">
        <f>PI()*D24/fabt</f>
        <v>47.438049069205874</v>
      </c>
      <c r="F24">
        <f t="shared" si="0"/>
        <v>0.0065141168416122846</v>
      </c>
      <c r="G24">
        <f>1/SQRT(1+(D24/fggg)^2)</f>
        <v>0.04135531882718033</v>
      </c>
      <c r="H24" s="3">
        <f t="shared" si="1"/>
        <v>0.000269393378862381</v>
      </c>
      <c r="I24" s="3"/>
      <c r="J24" s="3"/>
    </row>
    <row r="25" spans="3:10" ht="12.75">
      <c r="C25">
        <v>16</v>
      </c>
      <c r="D25">
        <f>(C25*fabt+fm)</f>
        <v>128.8</v>
      </c>
      <c r="E25">
        <f>PI()*D25/fabt</f>
        <v>50.57964172279567</v>
      </c>
      <c r="F25">
        <f t="shared" si="0"/>
        <v>0.006109513311077425</v>
      </c>
      <c r="G25">
        <f>1/SQRT(1+(D25/fggg)^2)</f>
        <v>0.03879065835318943</v>
      </c>
      <c r="H25" s="3">
        <f t="shared" si="1"/>
        <v>0.0002369920435542675</v>
      </c>
      <c r="I25" s="3"/>
      <c r="J25" s="3"/>
    </row>
    <row r="26" spans="3:10" ht="12.75">
      <c r="C26">
        <v>17</v>
      </c>
      <c r="D26">
        <f>(C26*fabt+fm)</f>
        <v>136.8</v>
      </c>
      <c r="E26">
        <f>PI()*D26/fabt</f>
        <v>53.72123437638547</v>
      </c>
      <c r="F26">
        <f t="shared" si="0"/>
        <v>0.005752231830897519</v>
      </c>
      <c r="G26">
        <f>1/SQRT(1+(D26/fggg)^2)</f>
        <v>0.03652531900255335</v>
      </c>
      <c r="H26" s="3">
        <f t="shared" si="1"/>
        <v>0.00021010210260017338</v>
      </c>
      <c r="I26" s="3"/>
      <c r="J26" s="3"/>
    </row>
    <row r="27" spans="3:10" ht="12.75">
      <c r="C27">
        <v>18</v>
      </c>
      <c r="D27">
        <f>(C27*fabt+fm)</f>
        <v>144.8</v>
      </c>
      <c r="E27">
        <f>PI()*D27/fabt</f>
        <v>56.86282702997526</v>
      </c>
      <c r="F27">
        <f t="shared" si="0"/>
        <v>0.0054344289673119595</v>
      </c>
      <c r="G27">
        <f>1/SQRT(1+(D27/fggg)^2)</f>
        <v>0.03450981901938556</v>
      </c>
      <c r="H27" s="3">
        <f t="shared" si="1"/>
        <v>0.00018754116013564208</v>
      </c>
      <c r="I27" s="3"/>
      <c r="J27" s="3"/>
    </row>
    <row r="28" spans="3:10" ht="12.75">
      <c r="C28">
        <v>19</v>
      </c>
      <c r="D28">
        <f>(C28*fabt+fm)</f>
        <v>152.8</v>
      </c>
      <c r="E28">
        <f>PI()*D28/fabt</f>
        <v>60.004419683565054</v>
      </c>
      <c r="F28">
        <f t="shared" si="0"/>
        <v>0.005149903890489398</v>
      </c>
      <c r="G28">
        <f>1/SQRT(1+(D28/fggg)^2)</f>
        <v>0.032705008119607304</v>
      </c>
      <c r="H28" s="3">
        <f t="shared" si="1"/>
        <v>0.00016842764855365302</v>
      </c>
      <c r="I28" s="3"/>
      <c r="J28" s="3"/>
    </row>
    <row r="29" spans="3:10" ht="12.75">
      <c r="C29">
        <v>20</v>
      </c>
      <c r="D29">
        <f>(C29*fabt+fm)</f>
        <v>160.8</v>
      </c>
      <c r="E29">
        <f>PI()*D29/fabt</f>
        <v>63.14601233715484</v>
      </c>
      <c r="F29">
        <f t="shared" si="0"/>
        <v>0.004893689766584398</v>
      </c>
      <c r="G29">
        <f>1/SQRT(1+(D29/fggg)^2)</f>
        <v>0.03107950607791178</v>
      </c>
      <c r="H29" s="3">
        <f t="shared" si="1"/>
        <v>0.00015209346084397448</v>
      </c>
      <c r="I29" s="3"/>
      <c r="J29" s="3"/>
    </row>
    <row r="30" spans="3:10" ht="12.75">
      <c r="C30">
        <v>21</v>
      </c>
      <c r="D30">
        <f>(C30*fabt+fm)</f>
        <v>168.8</v>
      </c>
      <c r="E30">
        <f>PI()*D30/fabt</f>
        <v>66.28760499074464</v>
      </c>
      <c r="F30">
        <f t="shared" si="0"/>
        <v>0.00466176134162784</v>
      </c>
      <c r="G30">
        <f>1/SQRT(1+(D30/fggg)^2)</f>
        <v>0.02960786703209954</v>
      </c>
      <c r="H30" s="3">
        <f t="shared" si="1"/>
        <v>0.00013802480993829907</v>
      </c>
      <c r="I30" s="3"/>
      <c r="J30" s="3"/>
    </row>
    <row r="31" spans="3:10" ht="12.75">
      <c r="C31">
        <v>22</v>
      </c>
      <c r="D31">
        <f>(C31*fabt+fm)</f>
        <v>176.8</v>
      </c>
      <c r="E31">
        <f>PI()*D31/fabt</f>
        <v>69.42919764433444</v>
      </c>
      <c r="F31">
        <f t="shared" si="0"/>
        <v>0.0044508219144049075</v>
      </c>
      <c r="G31">
        <f>1/SQRT(1+(D31/fggg)^2)</f>
        <v>0.028269240530484116</v>
      </c>
      <c r="H31" s="3">
        <f t="shared" si="1"/>
        <v>0.00012582135525666211</v>
      </c>
      <c r="I31" s="3"/>
      <c r="J31" s="3"/>
    </row>
    <row r="32" spans="3:10" ht="12.75">
      <c r="C32">
        <v>23</v>
      </c>
      <c r="D32">
        <f>(C32*fabt+fm)</f>
        <v>184.8</v>
      </c>
      <c r="E32">
        <f>PI()*D32/fabt</f>
        <v>72.57079029792422</v>
      </c>
      <c r="F32">
        <f t="shared" si="0"/>
        <v>0.004258145641053906</v>
      </c>
      <c r="G32">
        <f>1/SQRT(1+(D32/fggg)^2)</f>
        <v>0.027046379322796094</v>
      </c>
      <c r="H32" s="3">
        <f t="shared" si="1"/>
        <v>0.00011516742221965468</v>
      </c>
      <c r="I32" s="3"/>
      <c r="J32" s="3"/>
    </row>
    <row r="33" spans="3:10" ht="12.75">
      <c r="C33">
        <v>24</v>
      </c>
      <c r="D33">
        <f>(C33*fabt+fm)</f>
        <v>192.8</v>
      </c>
      <c r="E33">
        <f>PI()*D33/fabt</f>
        <v>75.71238295151402</v>
      </c>
      <c r="F33">
        <f t="shared" si="0"/>
        <v>0.004081459099931379</v>
      </c>
      <c r="G33">
        <f>1/SQRT(1+(D33/fggg)^2)</f>
        <v>0.02592489350271356</v>
      </c>
      <c r="H33" s="3">
        <f t="shared" si="1"/>
        <v>0.00010581139250140214</v>
      </c>
      <c r="I33" s="3"/>
      <c r="J33" s="3"/>
    </row>
    <row r="34" spans="3:10" ht="12.75">
      <c r="C34">
        <v>25</v>
      </c>
      <c r="D34">
        <f>(C34*fabt+fm)</f>
        <v>200.8</v>
      </c>
      <c r="E34">
        <f>PI()*D34/fabt</f>
        <v>78.85397560510381</v>
      </c>
      <c r="F34">
        <f t="shared" si="0"/>
        <v>0.003918851167663238</v>
      </c>
      <c r="G34">
        <f>1/SQRT(1+(D34/fggg)^2)</f>
        <v>0.02489268249922884</v>
      </c>
      <c r="H34" s="3">
        <f t="shared" si="1"/>
        <v>9.75507178783732E-05</v>
      </c>
      <c r="I34" s="3"/>
      <c r="J34" s="3"/>
    </row>
    <row r="35" spans="3:10" ht="12.75">
      <c r="C35">
        <v>26</v>
      </c>
      <c r="D35">
        <f>(C35*fabt+fm)</f>
        <v>208.8</v>
      </c>
      <c r="E35">
        <f>PI()*D35/fabt</f>
        <v>81.99556825869361</v>
      </c>
      <c r="F35">
        <f t="shared" si="0"/>
        <v>0.0037687036133466786</v>
      </c>
      <c r="G35">
        <f>1/SQRT(1+(D35/fggg)^2)</f>
        <v>0.023939497345935316</v>
      </c>
      <c r="H35" s="3">
        <f t="shared" si="1"/>
        <v>9.022087014932964E-05</v>
      </c>
      <c r="I35" s="3"/>
      <c r="J35" s="3"/>
    </row>
    <row r="36" spans="3:10" ht="12.75">
      <c r="C36">
        <v>27</v>
      </c>
      <c r="D36">
        <f>(C36*fabt+fm)</f>
        <v>216.8</v>
      </c>
      <c r="E36">
        <f>PI()*D36/fabt</f>
        <v>85.13716091228339</v>
      </c>
      <c r="F36">
        <f t="shared" si="0"/>
        <v>0.003629637059348526</v>
      </c>
      <c r="G36">
        <f>1/SQRT(1+(D36/fggg)^2)</f>
        <v>0.02305659966030759</v>
      </c>
      <c r="H36" s="3">
        <f t="shared" si="1"/>
        <v>8.368708858961507E-05</v>
      </c>
      <c r="I36" s="3"/>
      <c r="J36" s="3"/>
    </row>
    <row r="37" spans="3:10" ht="12.75">
      <c r="C37">
        <v>28</v>
      </c>
      <c r="D37">
        <f>(C37*fabt+fm)</f>
        <v>224.8</v>
      </c>
      <c r="E37">
        <f>PI()*D37/fabt</f>
        <v>88.27875356587319</v>
      </c>
      <c r="F37">
        <f t="shared" si="0"/>
        <v>0.0035004684807240605</v>
      </c>
      <c r="G37">
        <f>1/SQRT(1+(D37/fggg)^2)</f>
        <v>0.022236493296571156</v>
      </c>
      <c r="H37" s="3">
        <f t="shared" si="1"/>
        <v>7.783814390647919E-05</v>
      </c>
      <c r="I37" s="3"/>
      <c r="J37" s="3"/>
    </row>
    <row r="38" spans="3:10" ht="12.75">
      <c r="C38">
        <v>29</v>
      </c>
      <c r="D38">
        <f>(C38*fabt+fm)</f>
        <v>232.8</v>
      </c>
      <c r="E38">
        <f>PI()*D38/fabt</f>
        <v>91.42034621946299</v>
      </c>
      <c r="F38">
        <f t="shared" si="0"/>
        <v>0.003380177467640795</v>
      </c>
      <c r="G38">
        <f>1/SQRT(1+(D38/fggg)^2)</f>
        <v>0.02147271122757952</v>
      </c>
      <c r="H38" s="3">
        <f t="shared" si="1"/>
        <v>7.25815746606218E-05</v>
      </c>
      <c r="I38" s="3"/>
      <c r="J38" s="3"/>
    </row>
    <row r="39" spans="3:10" ht="12.75">
      <c r="C39">
        <v>30</v>
      </c>
      <c r="D39">
        <f>(C39*fabt+fm)</f>
        <v>240.8</v>
      </c>
      <c r="E39">
        <f>PI()*D39/fabt</f>
        <v>94.56193887305278</v>
      </c>
      <c r="F39">
        <f t="shared" si="0"/>
        <v>0.003267879212901932</v>
      </c>
      <c r="G39">
        <f>1/SQRT(1+(D39/fggg)^2)</f>
        <v>0.020759644837043047</v>
      </c>
      <c r="H39" s="3">
        <f t="shared" si="1"/>
        <v>6.784001183019989E-05</v>
      </c>
      <c r="I39" s="3"/>
      <c r="J3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6"/>
  <sheetViews>
    <sheetView workbookViewId="0" topLeftCell="A1">
      <selection activeCell="K40" sqref="K40"/>
    </sheetView>
  </sheetViews>
  <sheetFormatPr defaultColWidth="9.140625" defaultRowHeight="12.75"/>
  <sheetData>
    <row r="5" spans="3:4" ht="12.75">
      <c r="C5">
        <v>8</v>
      </c>
      <c r="D5">
        <v>26</v>
      </c>
    </row>
    <row r="7" spans="2:7" ht="12.75">
      <c r="B7">
        <v>1</v>
      </c>
      <c r="C7">
        <f>fff1*B7</f>
        <v>8</v>
      </c>
      <c r="D7">
        <f>fgfg3*B7</f>
        <v>26</v>
      </c>
      <c r="F7">
        <v>1</v>
      </c>
      <c r="G7">
        <v>0.95</v>
      </c>
    </row>
    <row r="8" spans="2:7" ht="12.75">
      <c r="B8">
        <v>2</v>
      </c>
      <c r="C8">
        <f>fff1*B8</f>
        <v>16</v>
      </c>
      <c r="D8" s="1">
        <f>fgfg3*B8</f>
        <v>52</v>
      </c>
      <c r="F8">
        <v>1</v>
      </c>
      <c r="G8">
        <v>0.95</v>
      </c>
    </row>
    <row r="9" spans="2:7" ht="12.75">
      <c r="B9">
        <v>3</v>
      </c>
      <c r="C9">
        <f>fff1*B9</f>
        <v>24</v>
      </c>
      <c r="D9">
        <f>fgfg3*B9</f>
        <v>78</v>
      </c>
      <c r="F9">
        <v>1</v>
      </c>
      <c r="G9">
        <v>0.95</v>
      </c>
    </row>
    <row r="10" spans="2:7" ht="12.75">
      <c r="B10">
        <v>4</v>
      </c>
      <c r="C10">
        <f>fff1*B10</f>
        <v>32</v>
      </c>
      <c r="D10" s="1">
        <f>fgfg3*B10</f>
        <v>104</v>
      </c>
      <c r="F10">
        <v>1</v>
      </c>
      <c r="G10">
        <v>0.95</v>
      </c>
    </row>
    <row r="11" spans="2:7" ht="12.75">
      <c r="B11">
        <v>5</v>
      </c>
      <c r="C11">
        <f>fff1*B11</f>
        <v>40</v>
      </c>
      <c r="D11">
        <f>fgfg3*B11</f>
        <v>130</v>
      </c>
      <c r="F11">
        <v>1</v>
      </c>
      <c r="G11">
        <v>0.95</v>
      </c>
    </row>
    <row r="12" spans="2:7" ht="12.75">
      <c r="B12">
        <v>6</v>
      </c>
      <c r="C12">
        <f>fff1*B12</f>
        <v>48</v>
      </c>
      <c r="D12">
        <f>fgfg3*B12</f>
        <v>156</v>
      </c>
      <c r="F12">
        <v>1</v>
      </c>
      <c r="G12">
        <v>0.95</v>
      </c>
    </row>
    <row r="13" spans="2:7" ht="12.75">
      <c r="B13">
        <v>7</v>
      </c>
      <c r="C13" s="1">
        <f>fff1*B13</f>
        <v>56</v>
      </c>
      <c r="D13">
        <f>fgfg3*B13</f>
        <v>182</v>
      </c>
      <c r="F13">
        <v>1</v>
      </c>
      <c r="G13">
        <v>0.95</v>
      </c>
    </row>
    <row r="14" spans="2:7" ht="12.75">
      <c r="B14">
        <v>8</v>
      </c>
      <c r="C14">
        <f>fff1*B14</f>
        <v>64</v>
      </c>
      <c r="D14">
        <f>fgfg3*B14</f>
        <v>208</v>
      </c>
      <c r="F14">
        <v>1</v>
      </c>
      <c r="G14">
        <v>0.95</v>
      </c>
    </row>
    <row r="15" spans="2:7" ht="12.75">
      <c r="B15">
        <v>9</v>
      </c>
      <c r="C15">
        <f>fff1*B15</f>
        <v>72</v>
      </c>
      <c r="D15">
        <f>fgfg3*B15</f>
        <v>234</v>
      </c>
      <c r="F15">
        <v>1</v>
      </c>
      <c r="G15">
        <v>0.95</v>
      </c>
    </row>
    <row r="16" spans="2:7" ht="12.75">
      <c r="B16">
        <v>10</v>
      </c>
      <c r="C16">
        <f>fff1*B16</f>
        <v>80</v>
      </c>
      <c r="D16">
        <f>fgfg3*B16</f>
        <v>260</v>
      </c>
      <c r="F16">
        <v>1</v>
      </c>
      <c r="G16">
        <v>0.95</v>
      </c>
    </row>
    <row r="17" spans="2:7" ht="12.75">
      <c r="B17">
        <v>11</v>
      </c>
      <c r="C17">
        <f>fff1*B17</f>
        <v>88</v>
      </c>
      <c r="D17">
        <f>fgfg3*B17</f>
        <v>286</v>
      </c>
      <c r="F17">
        <v>1</v>
      </c>
      <c r="G17">
        <v>0.95</v>
      </c>
    </row>
    <row r="18" spans="2:7" ht="12.75">
      <c r="B18">
        <v>12</v>
      </c>
      <c r="C18">
        <f>fff1*B18</f>
        <v>96</v>
      </c>
      <c r="D18">
        <f>fgfg3*B18</f>
        <v>312</v>
      </c>
      <c r="F18">
        <v>1</v>
      </c>
      <c r="G18">
        <v>0.95</v>
      </c>
    </row>
    <row r="19" spans="2:7" ht="12.75">
      <c r="B19">
        <v>13</v>
      </c>
      <c r="C19">
        <f>fff1*B19</f>
        <v>104</v>
      </c>
      <c r="D19">
        <f>fgfg3*B19</f>
        <v>338</v>
      </c>
      <c r="F19">
        <v>1</v>
      </c>
      <c r="G19">
        <v>0.95</v>
      </c>
    </row>
    <row r="20" spans="2:7" ht="12.75">
      <c r="B20">
        <v>14</v>
      </c>
      <c r="C20" s="1">
        <f>fff1*B20</f>
        <v>112</v>
      </c>
      <c r="D20">
        <f>fgfg3*B20</f>
        <v>364</v>
      </c>
      <c r="F20">
        <v>1</v>
      </c>
      <c r="G20">
        <v>0.95</v>
      </c>
    </row>
    <row r="21" spans="2:7" ht="12.75">
      <c r="B21">
        <v>15</v>
      </c>
      <c r="C21">
        <f>fff1*B21</f>
        <v>120</v>
      </c>
      <c r="D21">
        <f>fgfg3*B21</f>
        <v>390</v>
      </c>
      <c r="F21">
        <v>1</v>
      </c>
      <c r="G21">
        <v>0.95</v>
      </c>
    </row>
    <row r="22" spans="2:7" ht="12.75">
      <c r="B22">
        <v>16</v>
      </c>
      <c r="C22">
        <f>fff1*B22</f>
        <v>128</v>
      </c>
      <c r="D22">
        <f>fgfg3*B22</f>
        <v>416</v>
      </c>
      <c r="F22">
        <v>1</v>
      </c>
      <c r="G22">
        <v>0.95</v>
      </c>
    </row>
    <row r="23" spans="2:7" ht="12.75">
      <c r="B23">
        <v>17</v>
      </c>
      <c r="C23">
        <f>fff1*B23</f>
        <v>136</v>
      </c>
      <c r="D23">
        <f>fgfg3*B23</f>
        <v>442</v>
      </c>
      <c r="F23">
        <v>1</v>
      </c>
      <c r="G23">
        <v>0.95</v>
      </c>
    </row>
    <row r="24" spans="2:7" ht="12.75">
      <c r="B24">
        <v>18</v>
      </c>
      <c r="C24">
        <f>fff1*B24</f>
        <v>144</v>
      </c>
      <c r="D24">
        <f>fgfg3*B24</f>
        <v>468</v>
      </c>
      <c r="F24">
        <v>1</v>
      </c>
      <c r="G24">
        <v>0.95</v>
      </c>
    </row>
    <row r="25" spans="2:7" ht="12.75">
      <c r="B25">
        <v>19</v>
      </c>
      <c r="C25">
        <f>fff1*B25</f>
        <v>152</v>
      </c>
      <c r="D25">
        <f>fgfg3*B25</f>
        <v>494</v>
      </c>
      <c r="F25">
        <v>1</v>
      </c>
      <c r="G25">
        <v>0.95</v>
      </c>
    </row>
    <row r="26" spans="2:7" ht="12.75">
      <c r="B26">
        <v>20</v>
      </c>
      <c r="C26">
        <f>fff1*B26</f>
        <v>160</v>
      </c>
      <c r="D26">
        <f>fgfg3*B26</f>
        <v>520</v>
      </c>
      <c r="F26">
        <v>1</v>
      </c>
      <c r="G26">
        <v>0.95</v>
      </c>
    </row>
    <row r="27" spans="2:7" ht="12.75">
      <c r="B27">
        <v>21</v>
      </c>
      <c r="C27">
        <f>fff1*B27</f>
        <v>168</v>
      </c>
      <c r="D27">
        <f>fgfg3*B27</f>
        <v>546</v>
      </c>
      <c r="F27">
        <v>1</v>
      </c>
      <c r="G27">
        <v>0.95</v>
      </c>
    </row>
    <row r="28" spans="2:7" ht="12.75">
      <c r="B28">
        <v>22</v>
      </c>
      <c r="C28">
        <f>fff1*B28</f>
        <v>176</v>
      </c>
      <c r="D28">
        <f>fgfg3*B28</f>
        <v>572</v>
      </c>
      <c r="F28">
        <v>1</v>
      </c>
      <c r="G28">
        <v>0.95</v>
      </c>
    </row>
    <row r="29" spans="2:7" ht="12.75">
      <c r="B29">
        <v>23</v>
      </c>
      <c r="C29">
        <f>fff1*B29</f>
        <v>184</v>
      </c>
      <c r="D29">
        <f>fgfg3*B29</f>
        <v>598</v>
      </c>
      <c r="F29">
        <v>1</v>
      </c>
      <c r="G29">
        <v>0.95</v>
      </c>
    </row>
    <row r="30" spans="2:7" ht="12.75">
      <c r="B30">
        <v>24</v>
      </c>
      <c r="C30">
        <f>fff1*B30</f>
        <v>192</v>
      </c>
      <c r="D30">
        <f>fgfg3*B30</f>
        <v>624</v>
      </c>
      <c r="F30">
        <v>1</v>
      </c>
      <c r="G30">
        <v>0.95</v>
      </c>
    </row>
    <row r="31" spans="2:7" ht="12.75">
      <c r="B31">
        <v>25</v>
      </c>
      <c r="C31">
        <f>fff1*B31</f>
        <v>200</v>
      </c>
      <c r="D31">
        <f>fgfg3*B31</f>
        <v>650</v>
      </c>
      <c r="F31">
        <v>1</v>
      </c>
      <c r="G31">
        <v>0.95</v>
      </c>
    </row>
    <row r="32" spans="2:7" ht="12.75">
      <c r="B32">
        <v>26</v>
      </c>
      <c r="C32">
        <f>fff1*B32</f>
        <v>208</v>
      </c>
      <c r="D32">
        <f>fgfg3*B32</f>
        <v>676</v>
      </c>
      <c r="F32">
        <v>1</v>
      </c>
      <c r="G32">
        <v>0.95</v>
      </c>
    </row>
    <row r="33" spans="2:7" ht="12.75">
      <c r="B33">
        <v>27</v>
      </c>
      <c r="C33">
        <f>fff1*B33</f>
        <v>216</v>
      </c>
      <c r="D33">
        <f>fgfg3*B33</f>
        <v>702</v>
      </c>
      <c r="F33">
        <v>1</v>
      </c>
      <c r="G33">
        <v>0.95</v>
      </c>
    </row>
    <row r="34" spans="2:7" ht="12.75">
      <c r="B34">
        <v>28</v>
      </c>
      <c r="C34">
        <f>fff1*B34</f>
        <v>224</v>
      </c>
      <c r="D34">
        <f>fgfg3*B34</f>
        <v>728</v>
      </c>
      <c r="F34">
        <v>1</v>
      </c>
      <c r="G34">
        <v>0.95</v>
      </c>
    </row>
    <row r="35" spans="2:7" ht="12.75">
      <c r="B35">
        <v>29</v>
      </c>
      <c r="C35">
        <f>fff1*B35</f>
        <v>232</v>
      </c>
      <c r="D35">
        <f>fgfg3*B35</f>
        <v>754</v>
      </c>
      <c r="F35">
        <v>1</v>
      </c>
      <c r="G35">
        <v>0.95</v>
      </c>
    </row>
    <row r="36" spans="2:7" ht="12.75">
      <c r="B36">
        <v>30</v>
      </c>
      <c r="C36">
        <f>fff1*B36</f>
        <v>240</v>
      </c>
      <c r="D36">
        <f>fgfg3*B36</f>
        <v>780</v>
      </c>
      <c r="F36">
        <v>1</v>
      </c>
      <c r="G36">
        <v>0.95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E12"/>
  <sheetViews>
    <sheetView workbookViewId="0" topLeftCell="A1">
      <selection activeCell="E7" sqref="E7"/>
    </sheetView>
  </sheetViews>
  <sheetFormatPr defaultColWidth="9.140625" defaultRowHeight="12.75"/>
  <sheetData>
    <row r="4" spans="4:5" ht="12.75">
      <c r="D4" t="s">
        <v>5</v>
      </c>
      <c r="E4">
        <v>3</v>
      </c>
    </row>
    <row r="6" spans="4:5" ht="12.75">
      <c r="D6" t="s">
        <v>1</v>
      </c>
      <c r="E6">
        <v>30</v>
      </c>
    </row>
    <row r="12" ht="12.75">
      <c r="D12">
        <f>1/SQRT(1+(E6/E4)^2)</f>
        <v>0.09950371902099892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atw11a92</dc:creator>
  <cp:keywords/>
  <dc:description/>
  <cp:lastModifiedBy>atw11a92</cp:lastModifiedBy>
  <dcterms:created xsi:type="dcterms:W3CDTF">2014-10-04T15:37:27Z</dcterms:created>
  <dcterms:modified xsi:type="dcterms:W3CDTF">2014-10-05T08:25:34Z</dcterms:modified>
  <cp:category/>
  <cp:version/>
  <cp:contentType/>
  <cp:contentStatus/>
</cp:coreProperties>
</file>