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3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<sst xmlns="http://schemas.openxmlformats.org/spreadsheetml/2006/main" count="12" uniqueCount="12">
  <si>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Diesel</t>
  </si>
  <si>
    <t>Benzin</t>
  </si>
  <si>
    <t>€/Liter</t>
  </si>
  <si>
    <t>Liter/100km</t>
  </si>
  <si>
    <t>€/100km</t>
  </si>
  <si>
    <t>Steuer/Jahr</t>
  </si>
  <si>
    <t>km/Jahr</t>
  </si>
  <si>
    <t>km/Tag</t>
  </si>
  <si>
    <t>km/Woche</t>
  </si>
  <si>
    <t>LPG</t>
  </si>
  <si>
    <t>Ersparnis / Jahr</t>
  </si>
  <si>
    <t>Ersparnis / 5 Jahre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</si>
</sst>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&quot; €&quot;"/>
    <numFmt numFmtId="165" formatCode="#,##0.00_ ;[Red]\-#,##0.00\ "/>
    <numFmt numFmtId="166" formatCode="0.0"/>
    <numFmt numFmtId="167" formatCode="#,##0\ &quot;€&quot;"/>
    <numFmt numFmtId="168" formatCode="#,##0.00\ &quot;€&quot;"/>
    <numFmt numFmtId="169" formatCode="#,##0.0"/>
    <numFmt numFmtId="170" formatCode="0.00\ _€"/>
    <numFmt numFmtId="171" formatCode="0&quot; €&quot;"/>
    <numFmt numFmtId="172" formatCode="#,##0\ \€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42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2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66" fontId="1" fillId="34" borderId="0" xfId="0" applyNumberFormat="1" applyFont="1" applyFill="1" applyAlignment="1">
      <alignment/>
    </xf>
    <xf numFmtId="8" fontId="1" fillId="0" borderId="0" xfId="0" applyNumberFormat="1" applyFont="1" applyFill="1" applyAlignment="1">
      <alignment/>
    </xf>
    <xf numFmtId="166" fontId="1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168" fontId="1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8" fontId="1" fillId="34" borderId="0" xfId="0" applyNumberFormat="1" applyFont="1" applyFill="1" applyAlignment="1">
      <alignment/>
    </xf>
    <xf numFmtId="8" fontId="5" fillId="34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Kosten pro Jahr</a:t>
            </a:r>
          </a:p>
        </c:rich>
      </c:tx>
      <c:layout>
        <c:manualLayout>
          <c:xMode val="factor"/>
          <c:yMode val="factor"/>
          <c:x val="-0.005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675"/>
          <c:w val="0.981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Tabelle1!$C$2:$E$2</c:f>
              <c:strCache/>
            </c:strRef>
          </c:cat>
          <c:val>
            <c:numRef>
              <c:f>Tabelle1!$C$13:$E$13</c:f>
              <c:numCache/>
            </c:numRef>
          </c:val>
        </c:ser>
        <c:axId val="31412337"/>
        <c:axId val="14275578"/>
      </c:barChart>
      <c:catAx>
        <c:axId val="3141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€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1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0</xdr:rowOff>
    </xdr:from>
    <xdr:to>
      <xdr:col>11</xdr:col>
      <xdr:colOff>742950</xdr:colOff>
      <xdr:row>22</xdr:row>
      <xdr:rowOff>85725</xdr:rowOff>
    </xdr:to>
    <xdr:graphicFrame>
      <xdr:nvGraphicFramePr>
        <xdr:cNvPr id="1" name="Chart 2"/>
        <xdr:cNvGraphicFramePr/>
      </xdr:nvGraphicFramePr>
      <xdr:xfrm>
        <a:off x="4038600" y="161925"/>
        <a:ext cx="5162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zoomScalePageLayoutView="0" workbookViewId="0" topLeftCell="A1">
      <selection activeCell="E22" sqref="E22"/>
    </sheetView>
  </sheetViews>
  <sheetFormatPr defaultColWidth="11.421875" defaultRowHeight="12.75"/>
  <cols>
    <col min="1" max="1" width="5.00390625" style="0" customWidth="1"/>
    <col min="2" max="2" width="17.28125" style="0" customWidth="1"/>
    <col min="3" max="5" width="12.00390625" style="0" customWidth="1"/>
  </cols>
  <sheetData>
    <row r="2" spans="3:5" ht="15.75">
      <c r="C2" s="12" t="s">
        <v>0</v>
      </c>
      <c r="D2" s="12" t="s">
        <v>1</v>
      </c>
      <c r="E2" s="12" t="s">
        <v>9</v>
      </c>
    </row>
    <row r="3" spans="2:5" ht="12.75">
      <c r="B3" s="1" t="s">
        <v>5</v>
      </c>
      <c r="C3" s="2">
        <v>297</v>
      </c>
      <c r="D3" s="2">
        <v>162</v>
      </c>
      <c r="E3" s="5">
        <f>D3</f>
        <v>162</v>
      </c>
    </row>
    <row r="4" spans="2:5" ht="12.75">
      <c r="B4" s="1" t="s">
        <v>2</v>
      </c>
      <c r="C4" s="15">
        <v>1.42</v>
      </c>
      <c r="D4" s="15">
        <v>1.55</v>
      </c>
      <c r="E4" s="15">
        <v>0.68</v>
      </c>
    </row>
    <row r="5" spans="2:5" ht="12.75">
      <c r="B5" s="1" t="s">
        <v>3</v>
      </c>
      <c r="C5" s="8">
        <v>5.5</v>
      </c>
      <c r="D5" s="8">
        <v>9.5</v>
      </c>
      <c r="E5" s="6">
        <f>D5/100*120</f>
        <v>11.4</v>
      </c>
    </row>
    <row r="6" spans="2:5" ht="12.75">
      <c r="B6" s="1"/>
      <c r="C6" s="1"/>
      <c r="D6" s="1"/>
      <c r="E6" s="1"/>
    </row>
    <row r="7" spans="2:5" ht="12.75">
      <c r="B7" s="1" t="s">
        <v>4</v>
      </c>
      <c r="C7" s="4">
        <f>C4*C5</f>
        <v>7.81</v>
      </c>
      <c r="D7" s="4">
        <f>D4*D5</f>
        <v>14.725</v>
      </c>
      <c r="E7" s="4">
        <f>E5*E4</f>
        <v>7.752000000000001</v>
      </c>
    </row>
    <row r="8" spans="2:5" ht="12.75">
      <c r="B8" s="1"/>
      <c r="C8" s="1"/>
      <c r="D8" s="1"/>
      <c r="E8" s="1"/>
    </row>
    <row r="9" spans="2:6" ht="12.75">
      <c r="B9" s="1" t="s">
        <v>6</v>
      </c>
      <c r="C9" s="3">
        <f>F9*200</f>
        <v>20000</v>
      </c>
      <c r="D9" s="1"/>
      <c r="E9" s="1"/>
      <c r="F9" s="9">
        <v>100</v>
      </c>
    </row>
    <row r="10" spans="2:5" ht="12.75">
      <c r="B10" s="1"/>
      <c r="C10" s="1"/>
      <c r="D10" s="1"/>
      <c r="E10" s="1"/>
    </row>
    <row r="11" spans="2:5" ht="12.75">
      <c r="B11" s="1" t="s">
        <v>7</v>
      </c>
      <c r="C11" s="11">
        <f>C9/365</f>
        <v>54.794520547945204</v>
      </c>
      <c r="D11" s="1"/>
      <c r="E11" s="1"/>
    </row>
    <row r="12" spans="2:5" ht="12.75">
      <c r="B12" s="1" t="s">
        <v>8</v>
      </c>
      <c r="C12" s="11">
        <f>C9/52</f>
        <v>384.61538461538464</v>
      </c>
      <c r="D12" s="1"/>
      <c r="E12" s="1"/>
    </row>
    <row r="13" spans="2:5" ht="12.75">
      <c r="B13" s="1" t="str">
        <f>"€ / "&amp;C9&amp;"km*Jahr"</f>
        <v>€ / 20000km*Jahr</v>
      </c>
      <c r="C13" s="10">
        <f>C3+C7/100*C9</f>
        <v>1859</v>
      </c>
      <c r="D13" s="10">
        <f>D3+D7/100*C9</f>
        <v>3107</v>
      </c>
      <c r="E13" s="10">
        <f>E3+E7/100*C9</f>
        <v>1712.4</v>
      </c>
    </row>
    <row r="14" spans="3:5" ht="12.75">
      <c r="C14" s="16">
        <v>1</v>
      </c>
      <c r="D14" s="16">
        <f>D13/C13</f>
        <v>1.6713286713286712</v>
      </c>
      <c r="E14" s="16">
        <f>E13/C13</f>
        <v>0.921140398063475</v>
      </c>
    </row>
    <row r="16" spans="2:5" ht="12.75">
      <c r="B16" s="1" t="s">
        <v>10</v>
      </c>
      <c r="C16" s="13">
        <f>D13-C13</f>
        <v>1248</v>
      </c>
      <c r="D16" s="14">
        <f>D13-D13</f>
        <v>0</v>
      </c>
      <c r="E16" s="13">
        <f>D13-E13</f>
        <v>1394.6</v>
      </c>
    </row>
    <row r="17" spans="2:5" ht="12.75">
      <c r="B17" s="1" t="s">
        <v>11</v>
      </c>
      <c r="C17" s="13">
        <f>C16*5</f>
        <v>6240</v>
      </c>
      <c r="D17" s="14">
        <f>D16*5</f>
        <v>0</v>
      </c>
      <c r="E17" s="13">
        <f>E16*5</f>
        <v>6973</v>
      </c>
    </row>
    <row r="18" ht="12.75">
      <c r="D18" s="16"/>
    </row>
    <row r="20" spans="3:6" ht="12.75">
      <c r="C20" s="1"/>
      <c r="D20" s="1"/>
      <c r="E20" s="1"/>
      <c r="F20" s="1"/>
    </row>
    <row r="21" spans="3:6" ht="12.75">
      <c r="C21" s="1"/>
      <c r="D21" s="7"/>
      <c r="E21" s="1"/>
      <c r="F21" s="1"/>
    </row>
  </sheetData>
  <sheetProtection/>
  <printOptions/>
  <pageMargins left="0.787401575" right="0.787401575" top="0.984251969" bottom="0.984251969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</dc:creator>
  <cp:keywords/>
  <dc:description/>
  <cp:lastModifiedBy>vd</cp:lastModifiedBy>
  <dcterms:created xsi:type="dcterms:W3CDTF">2011-02-20T18:09:58Z</dcterms:created>
  <dcterms:modified xsi:type="dcterms:W3CDTF">2015-05-02T16:47:57Z</dcterms:modified>
  <cp:category/>
  <cp:version/>
  <cp:contentType/>
  <cp:contentStatus/>
</cp:coreProperties>
</file>