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19200" windowHeight="12045"/>
  </bookViews>
  <sheets>
    <sheet name="Tabelle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G2" i="1" l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<sst xmlns="http://schemas.openxmlformats.org/spreadsheetml/2006/main" count="14" uniqueCount="11">
  <si>
    <t xml:space="preserve">Viskosität bei </t>
  </si>
  <si>
    <t>°C:</t>
  </si>
  <si>
    <t>Temperatur</t>
  </si>
  <si>
    <t>Viskosität</t>
  </si>
  <si>
    <t>Parameter aus obigem Diagramm:</t>
  </si>
  <si>
    <t>x^3</t>
  </si>
  <si>
    <t>x^2</t>
  </si>
  <si>
    <t>x</t>
  </si>
  <si>
    <t>Temperatur:</t>
  </si>
  <si>
    <t>Viskosität:</t>
  </si>
  <si>
    <t>&lt;&lt;-- hier die Parameter der Viskositätskurve eintragen.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</si>
</sst>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0.000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 applyAlignment="1">
      <alignment horizontal="right"/>
    </xf>
    <xf numFmtId="0" fontId="1" fillId="0" borderId="0" xfId="0" applyFont="1"/>
    <xf numFmtId="167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0.35964785651793524"/>
                  <c:y val="0.64773221055701369"/>
                </c:manualLayout>
              </c:layout>
              <c:numFmt formatCode="#,##0.0000000" sourceLinked="0"/>
            </c:trendlineLbl>
          </c:trendline>
          <c:xVal>
            <c:numRef>
              <c:f>Tabelle1!$A$2:$A$21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Tabelle1!$B$2:$B$21</c:f>
              <c:numCache>
                <c:formatCode>General</c:formatCode>
                <c:ptCount val="20"/>
                <c:pt idx="0">
                  <c:v>1.1000000000000001E-6</c:v>
                </c:pt>
                <c:pt idx="1">
                  <c:v>1.1999999999999999E-6</c:v>
                </c:pt>
                <c:pt idx="2">
                  <c:v>1.3E-6</c:v>
                </c:pt>
                <c:pt idx="3">
                  <c:v>1.3999999999999999E-6</c:v>
                </c:pt>
                <c:pt idx="4">
                  <c:v>1.5E-6</c:v>
                </c:pt>
                <c:pt idx="5">
                  <c:v>1.5999999999999999E-6</c:v>
                </c:pt>
                <c:pt idx="6">
                  <c:v>1.6999999999999998E-6</c:v>
                </c:pt>
                <c:pt idx="7">
                  <c:v>1.7999999999999999E-6</c:v>
                </c:pt>
                <c:pt idx="8">
                  <c:v>1.8999999999999998E-6</c:v>
                </c:pt>
                <c:pt idx="9">
                  <c:v>1.9999999999999999E-6</c:v>
                </c:pt>
                <c:pt idx="10">
                  <c:v>2.0999999999999998E-6</c:v>
                </c:pt>
                <c:pt idx="11">
                  <c:v>2.2000000000000001E-6</c:v>
                </c:pt>
                <c:pt idx="12">
                  <c:v>2.2999999999999996E-6</c:v>
                </c:pt>
                <c:pt idx="13">
                  <c:v>2.3999999999999999E-6</c:v>
                </c:pt>
                <c:pt idx="14">
                  <c:v>2.4999999999999998E-6</c:v>
                </c:pt>
                <c:pt idx="15">
                  <c:v>2.6000000000000001E-6</c:v>
                </c:pt>
                <c:pt idx="16">
                  <c:v>2.7E-6</c:v>
                </c:pt>
                <c:pt idx="17">
                  <c:v>2.7999999999999999E-6</c:v>
                </c:pt>
                <c:pt idx="18">
                  <c:v>2.8999999999999998E-6</c:v>
                </c:pt>
                <c:pt idx="19">
                  <c:v>3.0000000000000001E-6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23936"/>
        <c:axId val="12422144"/>
      </c:scatterChart>
      <c:valAx>
        <c:axId val="12423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22144"/>
        <c:crosses val="autoZero"/>
        <c:crossBetween val="midCat"/>
      </c:valAx>
      <c:valAx>
        <c:axId val="124221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239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142875</xdr:colOff>
      <xdr:row>5</xdr:row>
      <xdr:rowOff>19050</xdr:rowOff>
    </xdr:from>
    <xdr:to>
      <xdr:col>14</xdr:col>
      <xdr:colOff>142875</xdr:colOff>
      <xdr:row>19</xdr:row>
      <xdr:rowOff>95250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G2" sqref="G2"/>
    </sheetView>
  </sheetViews>
  <sheetFormatPr baseColWidth="10" defaultRowHeight="15" x14ac:dyDescent="0.25"/>
  <cols>
    <col min="4" max="4" width="13.42578125" bestFit="1" customWidth="1"/>
    <col min="6" max="6" width="3.42578125" bestFit="1" customWidth="1"/>
    <col min="7" max="7" width="19.85546875" customWidth="1"/>
  </cols>
  <sheetData>
    <row r="1" spans="1:7" x14ac:dyDescent="0.25">
      <c r="A1" s="2" t="s">
        <v>2</v>
      </c>
      <c r="B1" s="2" t="s">
        <v>3</v>
      </c>
    </row>
    <row r="2" spans="1:7" x14ac:dyDescent="0.25">
      <c r="A2">
        <v>1</v>
      </c>
      <c r="B2">
        <f>1.1 * 10^-6</f>
        <v>1.1000000000000001E-6</v>
      </c>
      <c r="D2" t="s">
        <v>0</v>
      </c>
      <c r="E2" s="1">
        <v>11</v>
      </c>
      <c r="F2" t="s">
        <v>1</v>
      </c>
      <c r="G2" s="3">
        <f>IF(INT(E2)=E2,VLOOKUP(E2,A:B,2,FALSE),AVERAGE(VLOOKUP(INT(E2),A:B,2,FALSE),VLOOKUP(INT(E2)+1,A:B,2,FALSE)))</f>
        <v>2.0999999999999998E-6</v>
      </c>
    </row>
    <row r="3" spans="1:7" x14ac:dyDescent="0.25">
      <c r="A3">
        <v>2</v>
      </c>
      <c r="B3">
        <f>1.2 * 10^-6</f>
        <v>1.1999999999999999E-6</v>
      </c>
    </row>
    <row r="4" spans="1:7" x14ac:dyDescent="0.25">
      <c r="A4">
        <v>3</v>
      </c>
      <c r="B4">
        <f>1.3 * 10^-6</f>
        <v>1.3E-6</v>
      </c>
    </row>
    <row r="5" spans="1:7" x14ac:dyDescent="0.25">
      <c r="A5">
        <v>4</v>
      </c>
      <c r="B5">
        <f>1.4 * 10^-6</f>
        <v>1.3999999999999999E-6</v>
      </c>
    </row>
    <row r="6" spans="1:7" x14ac:dyDescent="0.25">
      <c r="A6">
        <v>5</v>
      </c>
      <c r="B6">
        <f>1.5 * 10^-6</f>
        <v>1.5E-6</v>
      </c>
    </row>
    <row r="7" spans="1:7" x14ac:dyDescent="0.25">
      <c r="A7">
        <v>6</v>
      </c>
      <c r="B7">
        <f>1.6 * 10^-6</f>
        <v>1.5999999999999999E-6</v>
      </c>
    </row>
    <row r="8" spans="1:7" x14ac:dyDescent="0.25">
      <c r="A8">
        <v>7</v>
      </c>
      <c r="B8">
        <f>1.7 * 10^-6</f>
        <v>1.6999999999999998E-6</v>
      </c>
    </row>
    <row r="9" spans="1:7" x14ac:dyDescent="0.25">
      <c r="A9">
        <v>8</v>
      </c>
      <c r="B9">
        <f>1.8 * 10^-6</f>
        <v>1.7999999999999999E-6</v>
      </c>
    </row>
    <row r="10" spans="1:7" x14ac:dyDescent="0.25">
      <c r="A10">
        <v>9</v>
      </c>
      <c r="B10">
        <f>1.9 * 10^-6</f>
        <v>1.8999999999999998E-6</v>
      </c>
    </row>
    <row r="11" spans="1:7" x14ac:dyDescent="0.25">
      <c r="A11">
        <v>10</v>
      </c>
      <c r="B11">
        <f>2 * 10^-6</f>
        <v>1.9999999999999999E-6</v>
      </c>
    </row>
    <row r="12" spans="1:7" x14ac:dyDescent="0.25">
      <c r="A12">
        <v>11</v>
      </c>
      <c r="B12">
        <f>2.1 * 10^-6</f>
        <v>2.0999999999999998E-6</v>
      </c>
    </row>
    <row r="13" spans="1:7" x14ac:dyDescent="0.25">
      <c r="A13">
        <v>12</v>
      </c>
      <c r="B13">
        <f>2.2 * 10^-6</f>
        <v>2.2000000000000001E-6</v>
      </c>
    </row>
    <row r="14" spans="1:7" x14ac:dyDescent="0.25">
      <c r="A14">
        <v>13</v>
      </c>
      <c r="B14">
        <f>2.3 * 10^-6</f>
        <v>2.2999999999999996E-6</v>
      </c>
    </row>
    <row r="15" spans="1:7" x14ac:dyDescent="0.25">
      <c r="A15">
        <v>14</v>
      </c>
      <c r="B15">
        <f>2.4 * 10^-6</f>
        <v>2.3999999999999999E-6</v>
      </c>
    </row>
    <row r="16" spans="1:7" x14ac:dyDescent="0.25">
      <c r="A16">
        <v>15</v>
      </c>
      <c r="B16">
        <f>2.5 * 10^-6</f>
        <v>2.4999999999999998E-6</v>
      </c>
    </row>
    <row r="17" spans="1:11" x14ac:dyDescent="0.25">
      <c r="A17">
        <v>16</v>
      </c>
      <c r="B17">
        <f>2.6 * 10^-6</f>
        <v>2.6000000000000001E-6</v>
      </c>
    </row>
    <row r="18" spans="1:11" x14ac:dyDescent="0.25">
      <c r="A18">
        <v>17</v>
      </c>
      <c r="B18">
        <f>2.7 * 10^-6</f>
        <v>2.7E-6</v>
      </c>
    </row>
    <row r="19" spans="1:11" x14ac:dyDescent="0.25">
      <c r="A19">
        <v>18</v>
      </c>
      <c r="B19">
        <f>2.8 * 10^-6</f>
        <v>2.7999999999999999E-6</v>
      </c>
    </row>
    <row r="20" spans="1:11" x14ac:dyDescent="0.25">
      <c r="A20">
        <v>19</v>
      </c>
      <c r="B20">
        <f>2.9 * 10^-6</f>
        <v>2.8999999999999998E-6</v>
      </c>
    </row>
    <row r="21" spans="1:11" x14ac:dyDescent="0.25">
      <c r="A21">
        <v>20</v>
      </c>
      <c r="B21">
        <f>3 * 10^-6</f>
        <v>3.0000000000000001E-6</v>
      </c>
    </row>
    <row r="22" spans="1:11" x14ac:dyDescent="0.25">
      <c r="H22" t="s">
        <v>4</v>
      </c>
    </row>
    <row r="23" spans="1:11" x14ac:dyDescent="0.25">
      <c r="I23" s="6" t="s">
        <v>5</v>
      </c>
      <c r="J23" s="5">
        <v>0</v>
      </c>
      <c r="K23" t="s">
        <v>10</v>
      </c>
    </row>
    <row r="24" spans="1:11" x14ac:dyDescent="0.25">
      <c r="I24" s="6" t="s">
        <v>6</v>
      </c>
      <c r="J24" s="5">
        <v>0</v>
      </c>
      <c r="K24" t="s">
        <v>10</v>
      </c>
    </row>
    <row r="25" spans="1:11" x14ac:dyDescent="0.25">
      <c r="I25" s="6" t="s">
        <v>7</v>
      </c>
      <c r="J25" s="5">
        <v>9.9999999999999995E-8</v>
      </c>
      <c r="K25" t="s">
        <v>10</v>
      </c>
    </row>
    <row r="26" spans="1:11" x14ac:dyDescent="0.25">
      <c r="I26" s="6">
        <v>1</v>
      </c>
      <c r="J26" s="5">
        <v>9.9999999999999995E-7</v>
      </c>
      <c r="K26" t="s">
        <v>10</v>
      </c>
    </row>
    <row r="28" spans="1:11" ht="15.75" thickBot="1" x14ac:dyDescent="0.3"/>
    <row r="29" spans="1:11" ht="15.75" thickBot="1" x14ac:dyDescent="0.3">
      <c r="H29" t="s">
        <v>8</v>
      </c>
      <c r="I29" s="4">
        <v>10.1</v>
      </c>
    </row>
    <row r="30" spans="1:11" x14ac:dyDescent="0.25">
      <c r="H30" t="s">
        <v>9</v>
      </c>
      <c r="I30">
        <f>J23*I29^3+J24*I29^2+J25*I29+J26</f>
        <v>2.0099999999999998E-6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2018-02-07T15:24:34Z</dcterms:created>
  <dcterms:modified xsi:type="dcterms:W3CDTF">2018-02-07T15:24:44Z</dcterms:modified>
</cp:coreProperties>
</file>