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10515"/>
  </bookViews>
  <sheets>
    <sheet name="Batterie" sheetId="2" r:id="rId1"/>
    <sheet name="Step-Up-Wandler" sheetId="6" r:id="rId2"/>
    <sheet name="Solar" sheetId="4" r:id="rId3"/>
  </sheets>
  <definedNames>
    <definedName name="_xlnm._FilterDatabase" localSheetId="1" hidden="1">'Step-Up-Wandler'!$A$1:$H$25</definedName>
  </definedNames>
  <calcPr calcId="145621"/>
</workbook>
</file>

<file path=xl/calcChain.xml><?xml version="1.0" encoding="utf-8"?>
<calcChain xmlns="http://schemas.openxmlformats.org/spreadsheetml/2006/main">
  <c r="B3" i="2" l="1"/>
  <c r="B7" i="2" l="1"/>
  <c r="B4" i="2" s="1"/>
  <c r="B11" i="2" l="1"/>
  <c r="B16" i="2" s="1"/>
  <c r="B17" i="2" s="1"/>
  <c r="B9" i="2"/>
  <c r="B7" i="4" l="1"/>
  <c r="B6" i="4" l="1"/>
</calcChain>
</file>

<file path=xl/sharedStrings.xml><?xml version="1.0" encoding="utf-8"?>
<sst xmlns="http://schemas.openxmlformats.org/spreadsheetml/2006/main" count="133" uniqueCount="103">
  <si>
    <t>Stromverbrauch [mA]</t>
  </si>
  <si>
    <t>Sleep-Modus</t>
  </si>
  <si>
    <t>Versorgung</t>
  </si>
  <si>
    <t>Batteriekapazität [mAh]</t>
  </si>
  <si>
    <t>Batterielebensdauer [d]</t>
  </si>
  <si>
    <t>Dauer [s/d]</t>
  </si>
  <si>
    <t>Batterielebensdauer [h]</t>
  </si>
  <si>
    <t>Kapazität [mAh]</t>
  </si>
  <si>
    <t>Erhaltungsladung [V]</t>
  </si>
  <si>
    <t>Ladung [V]</t>
  </si>
  <si>
    <t>Entladeschlussspannung  [V]</t>
  </si>
  <si>
    <t>max. Ladestrom [mA]</t>
  </si>
  <si>
    <t>nom. Ladestrom [mA]</t>
  </si>
  <si>
    <t>Solarleistung [mWh]</t>
  </si>
  <si>
    <t>Typ</t>
  </si>
  <si>
    <t>Eingang</t>
  </si>
  <si>
    <t>Ausgang</t>
  </si>
  <si>
    <t>Ruhestrom [µA]</t>
  </si>
  <si>
    <t>Bemerkung</t>
  </si>
  <si>
    <t>Lieferant</t>
  </si>
  <si>
    <t>Preis [€]</t>
  </si>
  <si>
    <t>LT1073-5</t>
  </si>
  <si>
    <t>1,2 - 12,6</t>
  </si>
  <si>
    <t>DIP-8</t>
  </si>
  <si>
    <t>Reichelt</t>
  </si>
  <si>
    <t>LT1111</t>
  </si>
  <si>
    <t>2,0 - 12,6</t>
  </si>
  <si>
    <t>LT1301</t>
  </si>
  <si>
    <t>1,8 - 2,0</t>
  </si>
  <si>
    <t>Ebay</t>
  </si>
  <si>
    <t>LT1302</t>
  </si>
  <si>
    <t>2,0 - 2,2</t>
  </si>
  <si>
    <t>LTC3401</t>
  </si>
  <si>
    <t>0,85 - 6,0</t>
  </si>
  <si>
    <t>2,6 - 5,5</t>
  </si>
  <si>
    <t>Segor</t>
  </si>
  <si>
    <t>LTC3429</t>
  </si>
  <si>
    <t>0,85 - 4,4</t>
  </si>
  <si>
    <t>2,5 - 4,3</t>
  </si>
  <si>
    <t>LTC3525-5</t>
  </si>
  <si>
    <t>MAX866/MAX867</t>
  </si>
  <si>
    <t>0,8 - 6,0</t>
  </si>
  <si>
    <t>-</t>
  </si>
  <si>
    <t>MAX1595</t>
  </si>
  <si>
    <t>1,8 - 5,5</t>
  </si>
  <si>
    <t>MAX1674-1676</t>
  </si>
  <si>
    <t>MAX1759</t>
  </si>
  <si>
    <t>1,6 - 5,5</t>
  </si>
  <si>
    <t>2,5 - 5,5</t>
  </si>
  <si>
    <t>MAX1722-1724</t>
  </si>
  <si>
    <t>0,9 - 5,5</t>
  </si>
  <si>
    <t>2,6 - 5,1</t>
  </si>
  <si>
    <t>5 (5Stk.)</t>
  </si>
  <si>
    <t>MCP1640</t>
  </si>
  <si>
    <t>0,65 - 6,5</t>
  </si>
  <si>
    <t>2,0 - 5,5</t>
  </si>
  <si>
    <t>SP6648</t>
  </si>
  <si>
    <t>0,7 - 4,5</t>
  </si>
  <si>
    <t>7 (5Stk.)</t>
  </si>
  <si>
    <t>TPS61200/201/202</t>
  </si>
  <si>
    <t>0,3 - 5,5</t>
  </si>
  <si>
    <t>TPS6100x</t>
  </si>
  <si>
    <t>0,8 - 3,3</t>
  </si>
  <si>
    <t>1,5 - 3,3</t>
  </si>
  <si>
    <t>TPS6101x</t>
  </si>
  <si>
    <t>TPS6030x, TPS6031x, LTC1502-3.3</t>
  </si>
  <si>
    <t>LM2621</t>
  </si>
  <si>
    <t>1,2 - 14</t>
  </si>
  <si>
    <t>1,24 - 14</t>
  </si>
  <si>
    <t>MC34063</t>
  </si>
  <si>
    <t>3,0 - 40</t>
  </si>
  <si>
    <t>NCP1400A</t>
  </si>
  <si>
    <t>0,8…</t>
  </si>
  <si>
    <t>1,9 - 5,0</t>
  </si>
  <si>
    <t>NCP1402</t>
  </si>
  <si>
    <t>LTC3388</t>
  </si>
  <si>
    <t>2,7 - 20,0</t>
  </si>
  <si>
    <t>1,1 - 5,1</t>
  </si>
  <si>
    <t>0,85 - 1,0</t>
  </si>
  <si>
    <t>5/12</t>
  </si>
  <si>
    <t>12</t>
  </si>
  <si>
    <t>Imax [A]</t>
  </si>
  <si>
    <t>LTC3525-3.3</t>
  </si>
  <si>
    <t>3,3</t>
  </si>
  <si>
    <t>5</t>
  </si>
  <si>
    <t>3,3/5</t>
  </si>
  <si>
    <t>0,7 - 5,5</t>
  </si>
  <si>
    <t>Wirkungsgrad Step-Up-Wandler</t>
  </si>
  <si>
    <t>Dauer bis Werte gesendet sind.</t>
  </si>
  <si>
    <t>Stromverbrauch beim senden.</t>
  </si>
  <si>
    <t>Stromverbrauch im Sleep-Modus.</t>
  </si>
  <si>
    <t>Verbrauchsgewichtung [%]</t>
  </si>
  <si>
    <t>Gewichtung zum Mittelwert.</t>
  </si>
  <si>
    <t>Restzeit wenn nicht gesendet wird.</t>
  </si>
  <si>
    <t>Nach Datenblatt des Wandlers.</t>
  </si>
  <si>
    <t>Verbrauchsgewichtung [‰]</t>
  </si>
  <si>
    <r>
      <t>Stromverbrauch</t>
    </r>
    <r>
      <rPr>
        <i/>
        <vertAlign val="subscript"/>
        <sz val="11"/>
        <color theme="1"/>
        <rFont val="Calibri"/>
        <family val="2"/>
        <scheme val="minor"/>
      </rPr>
      <t>mittel</t>
    </r>
    <r>
      <rPr>
        <i/>
        <sz val="11"/>
        <color theme="1"/>
        <rFont val="Calibri"/>
        <family val="2"/>
        <scheme val="minor"/>
      </rPr>
      <t xml:space="preserve"> [mA]</t>
    </r>
  </si>
  <si>
    <t>Aktiv-Modus</t>
  </si>
  <si>
    <t>Stromverbrauch [µA]</t>
  </si>
  <si>
    <t>10µA Attiny13V / 10µA ESP / 0,1µA MAX1674</t>
  </si>
  <si>
    <t>50mA HC-SR04 / 80mA ESP</t>
  </si>
  <si>
    <t>Ca. 15s bis zum Hochfahren und ersten Wert</t>
  </si>
  <si>
    <t>Einzelkapazität bei 2xAA-Reihenschaltung.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</si>
</sst>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2" fillId="4" borderId="0" applyNumberFormat="0" applyBorder="0" applyAlignment="0" applyProtection="0"/>
  </cellStyleXfs>
  <cellXfs count="25">
    <xf numFmtId="0" fontId="0" fillId="0" borderId="0" xfId="0"/>
    <xf numFmtId="0" fontId="7" fillId="0" borderId="0" xfId="0" applyFont="1"/>
    <xf numFmtId="0" fontId="8" fillId="4" borderId="0" xfId="6" applyFont="1"/>
    <xf numFmtId="0" fontId="9" fillId="0" borderId="0" xfId="1" applyFont="1" applyAlignment="1"/>
    <xf numFmtId="0" fontId="9" fillId="0" borderId="0" xfId="1" applyFont="1"/>
    <xf numFmtId="49" fontId="9" fillId="0" borderId="0" xfId="1" applyNumberFormat="1" applyFont="1" applyAlignment="1">
      <alignment vertical="center" wrapText="1"/>
    </xf>
    <xf numFmtId="49" fontId="9" fillId="0" borderId="0" xfId="1" applyNumberFormat="1" applyFont="1" applyAlignment="1"/>
    <xf numFmtId="0" fontId="9" fillId="5" borderId="0" xfId="1" applyFont="1" applyFill="1" applyAlignment="1"/>
    <xf numFmtId="0" fontId="10" fillId="0" borderId="0" xfId="5" applyFont="1"/>
    <xf numFmtId="0" fontId="11" fillId="0" borderId="0" xfId="1" applyFont="1"/>
    <xf numFmtId="0" fontId="12" fillId="0" borderId="0" xfId="5" applyFont="1"/>
    <xf numFmtId="0" fontId="13" fillId="0" borderId="0" xfId="0" applyFont="1"/>
    <xf numFmtId="0" fontId="12" fillId="0" borderId="0" xfId="0" applyFont="1"/>
    <xf numFmtId="0" fontId="14" fillId="4" borderId="0" xfId="6" applyFont="1"/>
    <xf numFmtId="0" fontId="15" fillId="0" borderId="0" xfId="0" applyFont="1"/>
    <xf numFmtId="3" fontId="12" fillId="0" borderId="0" xfId="5" applyNumberFormat="1" applyFont="1" applyAlignment="1">
      <alignment horizontal="right"/>
    </xf>
    <xf numFmtId="0" fontId="15" fillId="6" borderId="0" xfId="5" applyFont="1" applyFill="1"/>
    <xf numFmtId="2" fontId="15" fillId="6" borderId="0" xfId="5" applyNumberFormat="1" applyFont="1" applyFill="1"/>
    <xf numFmtId="1" fontId="15" fillId="6" borderId="0" xfId="5" applyNumberFormat="1" applyFont="1" applyFill="1"/>
    <xf numFmtId="164" fontId="12" fillId="0" borderId="0" xfId="0" applyNumberFormat="1" applyFont="1"/>
    <xf numFmtId="0" fontId="0" fillId="0" borderId="0" xfId="5" applyFont="1"/>
    <xf numFmtId="0" fontId="0" fillId="0" borderId="0" xfId="0" applyFont="1"/>
    <xf numFmtId="164" fontId="12" fillId="0" borderId="0" xfId="5" applyNumberFormat="1" applyFont="1"/>
    <xf numFmtId="3" fontId="12" fillId="0" borderId="0" xfId="5" applyNumberFormat="1" applyFont="1"/>
    <xf numFmtId="0" fontId="3" fillId="0" borderId="0" xfId="1" applyFont="1" applyAlignment="1"/>
  </cellXfs>
  <cellStyles count="7">
    <cellStyle name="Gut 2" xfId="4"/>
    <cellStyle name="Neutral 2" xfId="6"/>
    <cellStyle name="Neutral 3" xfId="2"/>
    <cellStyle name="Schlecht 2" xfId="3"/>
    <cellStyle name="Standard" xfId="0" builtinId="0"/>
    <cellStyle name="Standard 2" xfId="5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sheets.maxim-ic.com/en/ds/MAX866-MAX867.pdf" TargetMode="External"/><Relationship Id="rId13" Type="http://schemas.openxmlformats.org/officeDocument/2006/relationships/hyperlink" Target="http://ww1.microchip.com/downloads/en/DeviceDoc/22234B.pdf" TargetMode="External"/><Relationship Id="rId18" Type="http://schemas.openxmlformats.org/officeDocument/2006/relationships/hyperlink" Target="http://www.ortodoxism.ro/datasheets2/7/0y1y62f9lzj79rs7uuf28jq4xtwy.pdf" TargetMode="External"/><Relationship Id="rId3" Type="http://schemas.openxmlformats.org/officeDocument/2006/relationships/hyperlink" Target="http://www.ortodoxism.ro/datasheets/lineartechnology/lt1301.pdf" TargetMode="External"/><Relationship Id="rId21" Type="http://schemas.openxmlformats.org/officeDocument/2006/relationships/hyperlink" Target="http://www.onsemi.com/pub_link/Collateral/NCP1402-D.PDF" TargetMode="External"/><Relationship Id="rId7" Type="http://schemas.openxmlformats.org/officeDocument/2006/relationships/hyperlink" Target="http://www.linear.com/pc/downloadDocument.do?navId=H0,C1,C1003,C1042,C1031,C1060,P13393,D9338" TargetMode="External"/><Relationship Id="rId12" Type="http://schemas.openxmlformats.org/officeDocument/2006/relationships/hyperlink" Target="http://datasheets.maxim-ic.com/en/ds/MAX1722-MAX1724.pdf" TargetMode="External"/><Relationship Id="rId17" Type="http://schemas.openxmlformats.org/officeDocument/2006/relationships/hyperlink" Target="http://www.ortodoxism.ro/datasheets/lineartechnology/15023f.pdf" TargetMode="External"/><Relationship Id="rId2" Type="http://schemas.openxmlformats.org/officeDocument/2006/relationships/hyperlink" Target="http://cds.linear.com/docs/en/datasheet/1111fd.pdf" TargetMode="External"/><Relationship Id="rId16" Type="http://schemas.openxmlformats.org/officeDocument/2006/relationships/hyperlink" Target="http://focus.ti.com/docs/prod/folders/print/tps61016.html" TargetMode="External"/><Relationship Id="rId20" Type="http://schemas.openxmlformats.org/officeDocument/2006/relationships/hyperlink" Target="http://www.onsemi.com/pub_link/Collateral/NCP1400A-D.PDF" TargetMode="External"/><Relationship Id="rId1" Type="http://schemas.openxmlformats.org/officeDocument/2006/relationships/hyperlink" Target="http://www.tranzistoare.ro/datasheets/2300/57048_DS.pdf" TargetMode="External"/><Relationship Id="rId6" Type="http://schemas.openxmlformats.org/officeDocument/2006/relationships/hyperlink" Target="http://cds.linear.com/docs/Datasheet/3429fa.pdf" TargetMode="External"/><Relationship Id="rId11" Type="http://schemas.openxmlformats.org/officeDocument/2006/relationships/hyperlink" Target="http://datasheets.maxim-ic.com/en/ds/MAX1759.pdf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cds.linear.com/docs/en/datasheet/3401fb.pdf" TargetMode="External"/><Relationship Id="rId15" Type="http://schemas.openxmlformats.org/officeDocument/2006/relationships/hyperlink" Target="http://focus.ti.com/docs/prod/folders/print/tps61006.html" TargetMode="External"/><Relationship Id="rId23" Type="http://schemas.openxmlformats.org/officeDocument/2006/relationships/hyperlink" Target="http://www.linear.com/pc/downloadDocument.do?navId=H0,C1,C1003,C1042,C1031,C1060,P13393,D9338" TargetMode="External"/><Relationship Id="rId10" Type="http://schemas.openxmlformats.org/officeDocument/2006/relationships/hyperlink" Target="http://datasheets.maxim-ic.com/en/ds/MAX1674-MAX1676.pdf" TargetMode="External"/><Relationship Id="rId19" Type="http://schemas.openxmlformats.org/officeDocument/2006/relationships/hyperlink" Target="http://www.mikrocontroller.net/articles/MC34063" TargetMode="External"/><Relationship Id="rId4" Type="http://schemas.openxmlformats.org/officeDocument/2006/relationships/hyperlink" Target="http://www.ortodoxism.ro/datasheets/lineartechnology/lt1302.pdf" TargetMode="External"/><Relationship Id="rId9" Type="http://schemas.openxmlformats.org/officeDocument/2006/relationships/hyperlink" Target="http://datasheets.maxim-ic.com/en/ds/MAX1595.pdf" TargetMode="External"/><Relationship Id="rId14" Type="http://schemas.openxmlformats.org/officeDocument/2006/relationships/hyperlink" Target="http://focus.ti.com/lit/ds/symlink/tps61200.pdf" TargetMode="External"/><Relationship Id="rId22" Type="http://schemas.openxmlformats.org/officeDocument/2006/relationships/hyperlink" Target="http://cds.linear.com/docs/en/datasheet/338813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29.85546875" style="12" bestFit="1" customWidth="1"/>
    <col min="2" max="2" width="7.5703125" style="12" bestFit="1" customWidth="1"/>
    <col min="3" max="3" width="2.85546875" style="10" customWidth="1"/>
    <col min="4" max="4" width="39.140625" style="12" bestFit="1" customWidth="1"/>
    <col min="5" max="5" width="41.140625" style="14" bestFit="1" customWidth="1"/>
    <col min="6" max="16384" width="9.140625" style="12"/>
  </cols>
  <sheetData>
    <row r="1" spans="1:5" x14ac:dyDescent="0.25">
      <c r="A1" s="8" t="s">
        <v>97</v>
      </c>
      <c r="B1" s="9"/>
      <c r="D1" s="11" t="s">
        <v>18</v>
      </c>
    </row>
    <row r="2" spans="1:5" x14ac:dyDescent="0.25">
      <c r="A2" s="10" t="s">
        <v>5</v>
      </c>
      <c r="B2" s="13">
        <v>300</v>
      </c>
      <c r="D2" s="14" t="s">
        <v>88</v>
      </c>
      <c r="E2" s="14" t="s">
        <v>101</v>
      </c>
    </row>
    <row r="3" spans="1:5" x14ac:dyDescent="0.25">
      <c r="A3" s="10" t="s">
        <v>0</v>
      </c>
      <c r="B3" s="13">
        <f>80+50</f>
        <v>130</v>
      </c>
      <c r="D3" s="14" t="s">
        <v>89</v>
      </c>
      <c r="E3" s="14" t="s">
        <v>100</v>
      </c>
    </row>
    <row r="4" spans="1:5" x14ac:dyDescent="0.25">
      <c r="A4" s="20" t="s">
        <v>95</v>
      </c>
      <c r="B4" s="19">
        <f>(100/(B7+B2)*B2)*1000</f>
        <v>347.22222222222223</v>
      </c>
      <c r="D4" s="14" t="s">
        <v>92</v>
      </c>
    </row>
    <row r="5" spans="1:5" x14ac:dyDescent="0.25">
      <c r="A5" s="9"/>
      <c r="B5" s="9"/>
      <c r="D5" s="14"/>
    </row>
    <row r="6" spans="1:5" x14ac:dyDescent="0.25">
      <c r="A6" s="8" t="s">
        <v>1</v>
      </c>
      <c r="B6" s="9"/>
      <c r="D6" s="14"/>
    </row>
    <row r="7" spans="1:5" x14ac:dyDescent="0.25">
      <c r="A7" s="10" t="s">
        <v>5</v>
      </c>
      <c r="B7" s="15">
        <f>86400-B2</f>
        <v>86100</v>
      </c>
      <c r="D7" s="14" t="s">
        <v>93</v>
      </c>
    </row>
    <row r="8" spans="1:5" x14ac:dyDescent="0.25">
      <c r="A8" s="20" t="s">
        <v>98</v>
      </c>
      <c r="B8" s="13">
        <v>10</v>
      </c>
      <c r="D8" s="14" t="s">
        <v>90</v>
      </c>
      <c r="E8" s="14" t="s">
        <v>99</v>
      </c>
    </row>
    <row r="9" spans="1:5" x14ac:dyDescent="0.25">
      <c r="A9" s="10" t="s">
        <v>91</v>
      </c>
      <c r="B9" s="22">
        <f>100/(B7+B2)*B7</f>
        <v>99.652777777777771</v>
      </c>
      <c r="D9" s="14" t="s">
        <v>92</v>
      </c>
    </row>
    <row r="10" spans="1:5" x14ac:dyDescent="0.25">
      <c r="D10" s="14"/>
    </row>
    <row r="11" spans="1:5" ht="18" x14ac:dyDescent="0.35">
      <c r="A11" s="16" t="s">
        <v>96</v>
      </c>
      <c r="B11" s="17">
        <f>((B8/1000*B7)+(B3*B2))/(B7+B2)</f>
        <v>0.46135416666666668</v>
      </c>
      <c r="D11" s="14"/>
    </row>
    <row r="12" spans="1:5" x14ac:dyDescent="0.25">
      <c r="A12" s="9"/>
      <c r="B12" s="9"/>
      <c r="D12" s="14"/>
    </row>
    <row r="13" spans="1:5" x14ac:dyDescent="0.25">
      <c r="A13" s="8" t="s">
        <v>2</v>
      </c>
      <c r="B13" s="9"/>
    </row>
    <row r="14" spans="1:5" x14ac:dyDescent="0.25">
      <c r="A14" s="10" t="s">
        <v>3</v>
      </c>
      <c r="B14" s="13">
        <v>2200</v>
      </c>
      <c r="D14" s="14" t="s">
        <v>102</v>
      </c>
    </row>
    <row r="15" spans="1:5" x14ac:dyDescent="0.25">
      <c r="A15" s="10" t="s">
        <v>87</v>
      </c>
      <c r="B15" s="13">
        <v>0.9</v>
      </c>
      <c r="D15" s="14" t="s">
        <v>94</v>
      </c>
    </row>
    <row r="16" spans="1:5" x14ac:dyDescent="0.25">
      <c r="A16" s="10" t="s">
        <v>6</v>
      </c>
      <c r="B16" s="23">
        <f>B14*B15/B11</f>
        <v>4291.7137051253103</v>
      </c>
    </row>
    <row r="17" spans="1:2" x14ac:dyDescent="0.25">
      <c r="A17" s="16" t="s">
        <v>4</v>
      </c>
      <c r="B17" s="18">
        <f>B16/24</f>
        <v>178.82140438022125</v>
      </c>
    </row>
    <row r="21" spans="1:2" x14ac:dyDescent="0.25">
      <c r="A21" s="21"/>
    </row>
    <row r="22" spans="1:2" x14ac:dyDescent="0.25">
      <c r="A22" s="21"/>
    </row>
    <row r="23" spans="1:2" x14ac:dyDescent="0.25">
      <c r="A23" s="21"/>
    </row>
    <row r="24" spans="1:2" x14ac:dyDescent="0.25">
      <c r="A24" s="21"/>
      <c r="B24" s="21"/>
    </row>
    <row r="26" spans="1:2" x14ac:dyDescent="0.25">
      <c r="A26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5"/>
  <sheetViews>
    <sheetView workbookViewId="0">
      <selection activeCell="A10" sqref="A10"/>
    </sheetView>
  </sheetViews>
  <sheetFormatPr baseColWidth="10" defaultColWidth="11.5703125" defaultRowHeight="14.25" x14ac:dyDescent="0.2"/>
  <cols>
    <col min="1" max="1" width="34.28515625" style="3" bestFit="1" customWidth="1"/>
    <col min="2" max="2" width="10.5703125" style="4" bestFit="1" customWidth="1"/>
    <col min="3" max="3" width="8.85546875" style="5" bestFit="1" customWidth="1"/>
    <col min="4" max="4" width="16.85546875" style="4" bestFit="1" customWidth="1"/>
    <col min="5" max="5" width="15.140625" style="4" customWidth="1"/>
    <col min="6" max="16384" width="11.5703125" style="4"/>
  </cols>
  <sheetData>
    <row r="1" spans="1:8" ht="28.5" x14ac:dyDescent="0.2">
      <c r="A1" s="3" t="s">
        <v>14</v>
      </c>
      <c r="B1" s="4" t="s">
        <v>15</v>
      </c>
      <c r="C1" s="5" t="s">
        <v>16</v>
      </c>
      <c r="D1" s="4" t="s">
        <v>17</v>
      </c>
      <c r="E1" s="4" t="s">
        <v>81</v>
      </c>
      <c r="F1" s="4" t="s">
        <v>18</v>
      </c>
      <c r="G1" s="4" t="s">
        <v>19</v>
      </c>
      <c r="H1" s="4" t="s">
        <v>20</v>
      </c>
    </row>
    <row r="2" spans="1:8" ht="14.25" hidden="1" customHeight="1" x14ac:dyDescent="0.25">
      <c r="A2" s="3" t="s">
        <v>21</v>
      </c>
      <c r="B2" s="3" t="s">
        <v>22</v>
      </c>
      <c r="C2" s="6" t="s">
        <v>79</v>
      </c>
      <c r="D2" s="3">
        <v>95</v>
      </c>
      <c r="E2" s="3">
        <v>1.5</v>
      </c>
      <c r="F2" s="3" t="s">
        <v>23</v>
      </c>
      <c r="G2" s="3" t="s">
        <v>24</v>
      </c>
      <c r="H2" s="3">
        <v>4.3499999999999996</v>
      </c>
    </row>
    <row r="3" spans="1:8" ht="14.25" hidden="1" customHeight="1" x14ac:dyDescent="0.25">
      <c r="A3" s="3" t="s">
        <v>25</v>
      </c>
      <c r="B3" s="3" t="s">
        <v>26</v>
      </c>
      <c r="C3" s="6" t="s">
        <v>79</v>
      </c>
      <c r="D3" s="3">
        <v>300</v>
      </c>
      <c r="E3" s="3">
        <v>1.5</v>
      </c>
      <c r="F3" s="3"/>
      <c r="G3" s="3" t="s">
        <v>24</v>
      </c>
      <c r="H3" s="3">
        <v>3.85</v>
      </c>
    </row>
    <row r="4" spans="1:8" ht="14.25" hidden="1" customHeight="1" x14ac:dyDescent="0.25">
      <c r="A4" s="3" t="s">
        <v>27</v>
      </c>
      <c r="B4" s="3" t="s">
        <v>28</v>
      </c>
      <c r="C4" s="6" t="s">
        <v>80</v>
      </c>
      <c r="D4" s="3">
        <v>10</v>
      </c>
      <c r="E4" s="3">
        <v>1</v>
      </c>
      <c r="F4" s="3"/>
      <c r="G4" s="3" t="s">
        <v>29</v>
      </c>
      <c r="H4" s="3">
        <v>5.5</v>
      </c>
    </row>
    <row r="5" spans="1:8" ht="14.25" hidden="1" customHeight="1" x14ac:dyDescent="0.25">
      <c r="A5" s="3" t="s">
        <v>30</v>
      </c>
      <c r="B5" s="3" t="s">
        <v>31</v>
      </c>
      <c r="C5" s="6">
        <v>5</v>
      </c>
      <c r="D5" s="3">
        <v>15</v>
      </c>
      <c r="E5" s="3">
        <v>2</v>
      </c>
      <c r="F5" s="3"/>
      <c r="G5" s="3" t="s">
        <v>29</v>
      </c>
      <c r="H5" s="3">
        <v>9</v>
      </c>
    </row>
    <row r="6" spans="1:8" ht="14.25" hidden="1" customHeight="1" x14ac:dyDescent="0.25">
      <c r="A6" s="3" t="s">
        <v>32</v>
      </c>
      <c r="B6" s="3" t="s">
        <v>33</v>
      </c>
      <c r="C6" s="6" t="s">
        <v>34</v>
      </c>
      <c r="D6" s="3">
        <v>38</v>
      </c>
      <c r="E6" s="3">
        <v>1</v>
      </c>
      <c r="F6" s="3"/>
      <c r="G6" s="3" t="s">
        <v>35</v>
      </c>
      <c r="H6" s="3">
        <v>5.8</v>
      </c>
    </row>
    <row r="7" spans="1:8" ht="14.25" hidden="1" customHeight="1" x14ac:dyDescent="0.25">
      <c r="A7" s="3" t="s">
        <v>36</v>
      </c>
      <c r="B7" s="3" t="s">
        <v>37</v>
      </c>
      <c r="C7" s="6" t="s">
        <v>38</v>
      </c>
      <c r="D7" s="3">
        <v>1</v>
      </c>
      <c r="E7" s="3">
        <v>0.6</v>
      </c>
      <c r="F7" s="3"/>
      <c r="G7" s="3" t="s">
        <v>29</v>
      </c>
      <c r="H7" s="3">
        <v>11</v>
      </c>
    </row>
    <row r="8" spans="1:8" ht="14.25" hidden="1" customHeight="1" x14ac:dyDescent="0.25">
      <c r="A8" s="3" t="s">
        <v>82</v>
      </c>
      <c r="B8" s="3" t="s">
        <v>78</v>
      </c>
      <c r="C8" s="6" t="s">
        <v>83</v>
      </c>
      <c r="D8" s="3">
        <v>0.1</v>
      </c>
      <c r="E8" s="3">
        <v>0.45</v>
      </c>
      <c r="F8" s="3"/>
      <c r="G8" s="3" t="s">
        <v>29</v>
      </c>
      <c r="H8" s="3">
        <v>11</v>
      </c>
    </row>
    <row r="9" spans="1:8" ht="14.25" hidden="1" customHeight="1" x14ac:dyDescent="0.25">
      <c r="A9" s="3" t="s">
        <v>39</v>
      </c>
      <c r="B9" s="3" t="s">
        <v>78</v>
      </c>
      <c r="C9" s="6" t="s">
        <v>84</v>
      </c>
      <c r="D9" s="3">
        <v>0.1</v>
      </c>
      <c r="E9" s="3">
        <v>0.5</v>
      </c>
      <c r="F9" s="3"/>
      <c r="G9" s="3" t="s">
        <v>29</v>
      </c>
      <c r="H9" s="3">
        <v>11</v>
      </c>
    </row>
    <row r="10" spans="1:8" ht="14.25" customHeight="1" x14ac:dyDescent="0.2">
      <c r="A10" s="24" t="s">
        <v>40</v>
      </c>
      <c r="B10" s="3" t="s">
        <v>41</v>
      </c>
      <c r="C10" s="6" t="s">
        <v>85</v>
      </c>
      <c r="D10" s="3">
        <v>1</v>
      </c>
      <c r="E10" s="3">
        <v>0.5</v>
      </c>
      <c r="F10" s="3"/>
      <c r="G10" s="3" t="s">
        <v>42</v>
      </c>
      <c r="H10" s="3"/>
    </row>
    <row r="11" spans="1:8" ht="14.25" hidden="1" customHeight="1" x14ac:dyDescent="0.25">
      <c r="A11" s="3" t="s">
        <v>43</v>
      </c>
      <c r="B11" s="3" t="s">
        <v>44</v>
      </c>
      <c r="C11" s="6" t="s">
        <v>85</v>
      </c>
      <c r="D11" s="3">
        <v>5</v>
      </c>
      <c r="E11" s="3">
        <v>0.15</v>
      </c>
      <c r="F11" s="3"/>
      <c r="G11" s="3" t="s">
        <v>35</v>
      </c>
      <c r="H11" s="3">
        <v>8.1</v>
      </c>
    </row>
    <row r="12" spans="1:8" ht="14.25" customHeight="1" x14ac:dyDescent="0.25">
      <c r="A12" s="7" t="s">
        <v>45</v>
      </c>
      <c r="B12" s="3" t="s">
        <v>86</v>
      </c>
      <c r="C12" s="6" t="s">
        <v>85</v>
      </c>
      <c r="D12" s="3">
        <v>10</v>
      </c>
      <c r="E12" s="3">
        <v>1.5</v>
      </c>
      <c r="F12" s="3"/>
      <c r="G12" s="3" t="s">
        <v>29</v>
      </c>
      <c r="H12" s="3">
        <v>4.18</v>
      </c>
    </row>
    <row r="13" spans="1:8" ht="14.25" hidden="1" customHeight="1" x14ac:dyDescent="0.25">
      <c r="A13" s="3" t="s">
        <v>46</v>
      </c>
      <c r="B13" s="3" t="s">
        <v>47</v>
      </c>
      <c r="C13" s="6" t="s">
        <v>48</v>
      </c>
      <c r="D13" s="3">
        <v>1</v>
      </c>
      <c r="E13" s="3">
        <v>0.1</v>
      </c>
      <c r="F13" s="3"/>
      <c r="G13" s="3" t="s">
        <v>29</v>
      </c>
      <c r="H13" s="3">
        <v>6.12</v>
      </c>
    </row>
    <row r="14" spans="1:8" ht="14.25" hidden="1" customHeight="1" x14ac:dyDescent="0.25">
      <c r="A14" s="3" t="s">
        <v>49</v>
      </c>
      <c r="B14" s="3" t="s">
        <v>50</v>
      </c>
      <c r="C14" s="6" t="s">
        <v>51</v>
      </c>
      <c r="D14" s="3">
        <v>1.5</v>
      </c>
      <c r="E14" s="3">
        <v>0.15</v>
      </c>
      <c r="F14" s="3"/>
      <c r="G14" s="3" t="s">
        <v>29</v>
      </c>
      <c r="H14" s="3" t="s">
        <v>52</v>
      </c>
    </row>
    <row r="15" spans="1:8" ht="14.25" hidden="1" customHeight="1" x14ac:dyDescent="0.25">
      <c r="A15" s="3" t="s">
        <v>53</v>
      </c>
      <c r="B15" s="3" t="s">
        <v>54</v>
      </c>
      <c r="C15" s="6" t="s">
        <v>55</v>
      </c>
      <c r="D15" s="3"/>
      <c r="E15" s="3"/>
      <c r="F15" s="3"/>
      <c r="G15" s="3" t="s">
        <v>24</v>
      </c>
      <c r="H15" s="3">
        <v>0.55000000000000004</v>
      </c>
    </row>
    <row r="16" spans="1:8" ht="14.25" hidden="1" customHeight="1" x14ac:dyDescent="0.25">
      <c r="A16" s="3" t="s">
        <v>56</v>
      </c>
      <c r="B16" s="3" t="s">
        <v>57</v>
      </c>
      <c r="C16" s="6">
        <v>3.3</v>
      </c>
      <c r="D16" s="3"/>
      <c r="E16" s="3"/>
      <c r="F16" s="3"/>
      <c r="G16" s="3" t="s">
        <v>29</v>
      </c>
      <c r="H16" s="3" t="s">
        <v>58</v>
      </c>
    </row>
    <row r="17" spans="1:8" ht="14.25" hidden="1" customHeight="1" x14ac:dyDescent="0.25">
      <c r="A17" s="3" t="s">
        <v>59</v>
      </c>
      <c r="B17" s="3" t="s">
        <v>60</v>
      </c>
      <c r="C17" s="6" t="s">
        <v>44</v>
      </c>
      <c r="D17" s="3"/>
      <c r="E17" s="3"/>
      <c r="F17" s="3"/>
      <c r="G17" s="3" t="s">
        <v>35</v>
      </c>
      <c r="H17" s="3">
        <v>8.1</v>
      </c>
    </row>
    <row r="18" spans="1:8" ht="13.9" hidden="1" x14ac:dyDescent="0.25">
      <c r="A18" s="3" t="s">
        <v>61</v>
      </c>
      <c r="B18" s="3" t="s">
        <v>62</v>
      </c>
      <c r="C18" s="6" t="s">
        <v>63</v>
      </c>
      <c r="D18" s="3"/>
      <c r="E18" s="3"/>
      <c r="F18" s="3"/>
      <c r="G18" s="3" t="s">
        <v>35</v>
      </c>
      <c r="H18" s="3">
        <v>4</v>
      </c>
    </row>
    <row r="19" spans="1:8" ht="14.25" hidden="1" customHeight="1" x14ac:dyDescent="0.25">
      <c r="A19" s="3" t="s">
        <v>64</v>
      </c>
      <c r="B19" s="3"/>
      <c r="C19" s="6"/>
      <c r="D19" s="3"/>
      <c r="E19" s="3"/>
      <c r="F19" s="3"/>
      <c r="G19" s="3" t="s">
        <v>42</v>
      </c>
      <c r="H19" s="3"/>
    </row>
    <row r="20" spans="1:8" ht="14.25" hidden="1" customHeight="1" x14ac:dyDescent="0.25">
      <c r="A20" s="3" t="s">
        <v>65</v>
      </c>
      <c r="B20" s="3"/>
      <c r="C20" s="6"/>
      <c r="D20" s="3"/>
      <c r="E20" s="3"/>
      <c r="F20" s="3"/>
      <c r="G20" s="3" t="s">
        <v>42</v>
      </c>
      <c r="H20" s="3"/>
    </row>
    <row r="21" spans="1:8" ht="14.25" hidden="1" customHeight="1" x14ac:dyDescent="0.25">
      <c r="A21" s="3" t="s">
        <v>66</v>
      </c>
      <c r="B21" s="3" t="s">
        <v>67</v>
      </c>
      <c r="C21" s="6" t="s">
        <v>68</v>
      </c>
      <c r="D21" s="3"/>
      <c r="E21" s="3"/>
      <c r="F21" s="3"/>
      <c r="G21" s="3" t="s">
        <v>29</v>
      </c>
      <c r="H21" s="3">
        <v>7</v>
      </c>
    </row>
    <row r="22" spans="1:8" ht="14.25" hidden="1" customHeight="1" x14ac:dyDescent="0.25">
      <c r="A22" s="3" t="s">
        <v>69</v>
      </c>
      <c r="B22" s="3" t="s">
        <v>70</v>
      </c>
      <c r="C22" s="6"/>
      <c r="D22" s="3"/>
      <c r="E22" s="3"/>
      <c r="F22" s="3" t="s">
        <v>23</v>
      </c>
      <c r="G22" s="3" t="s">
        <v>24</v>
      </c>
      <c r="H22" s="3">
        <v>0.7</v>
      </c>
    </row>
    <row r="23" spans="1:8" hidden="1" x14ac:dyDescent="0.2">
      <c r="A23" s="3" t="s">
        <v>71</v>
      </c>
      <c r="B23" s="3" t="s">
        <v>72</v>
      </c>
      <c r="C23" s="6" t="s">
        <v>73</v>
      </c>
      <c r="D23" s="3"/>
      <c r="E23" s="3"/>
      <c r="F23" s="3"/>
      <c r="G23" s="3" t="s">
        <v>35</v>
      </c>
      <c r="H23" s="3">
        <v>2.5</v>
      </c>
    </row>
    <row r="24" spans="1:8" hidden="1" x14ac:dyDescent="0.2">
      <c r="A24" s="3" t="s">
        <v>74</v>
      </c>
      <c r="B24" s="3" t="s">
        <v>72</v>
      </c>
      <c r="C24" s="6">
        <v>3</v>
      </c>
      <c r="D24" s="3"/>
      <c r="E24" s="3"/>
      <c r="F24" s="3"/>
      <c r="G24" s="3" t="s">
        <v>35</v>
      </c>
      <c r="H24" s="3">
        <v>2.5</v>
      </c>
    </row>
    <row r="25" spans="1:8" ht="14.25" hidden="1" customHeight="1" x14ac:dyDescent="0.25">
      <c r="A25" s="3" t="s">
        <v>75</v>
      </c>
      <c r="B25" s="3" t="s">
        <v>76</v>
      </c>
      <c r="C25" s="6" t="s">
        <v>77</v>
      </c>
      <c r="D25" s="3"/>
      <c r="E25" s="3"/>
      <c r="F25" s="3"/>
      <c r="G25" s="3" t="s">
        <v>35</v>
      </c>
      <c r="H25" s="3">
        <v>12</v>
      </c>
    </row>
  </sheetData>
  <autoFilter ref="A1:H25">
    <filterColumn colId="1">
      <filters>
        <filter val="0,7 - 5,5"/>
        <filter val="0,8 - 6,0"/>
        <filter val="0,9 - 5,5"/>
        <filter val="1,6 - 5,5"/>
        <filter val="1,8 - 5,5"/>
      </filters>
    </filterColumn>
    <filterColumn colId="3">
      <filters>
        <filter val="0,1"/>
        <filter val="1"/>
        <filter val="1,5"/>
        <filter val="10"/>
        <filter val="15"/>
        <filter val="5"/>
      </filters>
    </filterColumn>
    <filterColumn colId="4">
      <filters>
        <filter val="0,5"/>
        <filter val="1,5"/>
      </filters>
    </filterColumn>
  </autoFilter>
  <hyperlinks>
    <hyperlink ref="A2" r:id="rId1" display="http://www.tranzistoare.ro/datasheets/2300/57048_DS.pdf"/>
    <hyperlink ref="A3" r:id="rId2" display="http://cds.linear.com/docs/en/datasheet/1111fd.pdf"/>
    <hyperlink ref="A4" r:id="rId3" display="http://www.ortodoxism.ro/datasheets/lineartechnology/lt1301.pdf"/>
    <hyperlink ref="A5" r:id="rId4" display="http://www.ortodoxism.ro/datasheets/lineartechnology/lt1302.pdf"/>
    <hyperlink ref="A6" r:id="rId5" display="http://cds.linear.com/docs/en/datasheet/3401fb.pdf"/>
    <hyperlink ref="A7" r:id="rId6" display="http://cds.linear.com/docs/Datasheet/3429fa.pdf"/>
    <hyperlink ref="A9" r:id="rId7" display="http://www.linear.com/pc/downloadDocument.do?navId=H0,C1,C1003,C1042,C1031,C1060,P13393,D9338"/>
    <hyperlink ref="A10" r:id="rId8" display="http://datasheets.maxim-ic.com/en/ds/MAX866-MAX867.pdf"/>
    <hyperlink ref="A11" r:id="rId9" display="http://datasheets.maxim-ic.com/en/ds/MAX1595.pdf"/>
    <hyperlink ref="A12" r:id="rId10" display="http://datasheets.maxim-ic.com/en/ds/MAX1674-MAX1676.pdf"/>
    <hyperlink ref="A13" r:id="rId11" display="http://datasheets.maxim-ic.com/en/ds/MAX1759.pdf"/>
    <hyperlink ref="A14" r:id="rId12" display="http://datasheets.maxim-ic.com/en/ds/MAX1722-MAX1724.pdf"/>
    <hyperlink ref="A15" r:id="rId13" display="http://ww1.microchip.com/downloads/en/DeviceDoc/22234B.pdf"/>
    <hyperlink ref="A17" r:id="rId14" display="http://focus.ti.com/lit/ds/symlink/tps61200.pdf"/>
    <hyperlink ref="A18" r:id="rId15" display="http://focus.ti.com/docs/prod/folders/print/tps61006.html"/>
    <hyperlink ref="A19" r:id="rId16" display="http://focus.ti.com/docs/prod/folders/print/tps61016.html"/>
    <hyperlink ref="A20" r:id="rId17" display="http://www.ortodoxism.ro/datasheets/lineartechnology/15023f.pdf"/>
    <hyperlink ref="A21" r:id="rId18" display="http://www.ortodoxism.ro/datasheets2/7/0y1y62f9lzj79rs7uuf28jq4xtwy.pdf"/>
    <hyperlink ref="A22" r:id="rId19" tooltip="MC34063" display="http://www.mikrocontroller.net/articles/MC34063"/>
    <hyperlink ref="A23" r:id="rId20" display="http://www.onsemi.com/pub_link/Collateral/NCP1400A-D.PDF"/>
    <hyperlink ref="A24" r:id="rId21" display="http://www.onsemi.com/pub_link/Collateral/NCP1402-D.PDF"/>
    <hyperlink ref="A25" r:id="rId22" display="http://cds.linear.com/docs/en/datasheet/338813f.pdf"/>
    <hyperlink ref="A8" r:id="rId23" display="http://www.linear.com/pc/downloadDocument.do?navId=H0,C1,C1003,C1042,C1031,C1060,P13393,D9338"/>
  </hyperlinks>
  <pageMargins left="0.7" right="0.7" top="0.78740157499999996" bottom="0.78740157499999996" header="0.3" footer="0.3"/>
  <pageSetup paperSize="9" orientation="portrait"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22" sqref="E22"/>
    </sheetView>
  </sheetViews>
  <sheetFormatPr baseColWidth="10" defaultColWidth="18.85546875" defaultRowHeight="15" x14ac:dyDescent="0.25"/>
  <cols>
    <col min="1" max="1" width="26.5703125" style="1" bestFit="1" customWidth="1"/>
    <col min="2" max="2" width="5" style="1" bestFit="1" customWidth="1"/>
    <col min="3" max="3" width="9.7109375" style="1" bestFit="1" customWidth="1"/>
    <col min="4" max="16384" width="18.85546875" style="1"/>
  </cols>
  <sheetData>
    <row r="1" spans="1:2" x14ac:dyDescent="0.25">
      <c r="A1" s="1" t="s">
        <v>7</v>
      </c>
      <c r="B1" s="2">
        <v>2000</v>
      </c>
    </row>
    <row r="2" spans="1:2" ht="14.45" x14ac:dyDescent="0.3">
      <c r="A2" s="1" t="s">
        <v>8</v>
      </c>
      <c r="B2" s="2">
        <v>3</v>
      </c>
    </row>
    <row r="3" spans="1:2" ht="14.45" x14ac:dyDescent="0.3">
      <c r="A3" s="1" t="s">
        <v>9</v>
      </c>
      <c r="B3" s="2">
        <v>3.2</v>
      </c>
    </row>
    <row r="4" spans="1:2" ht="14.45" x14ac:dyDescent="0.3">
      <c r="A4" s="1" t="s">
        <v>10</v>
      </c>
      <c r="B4" s="2">
        <v>2</v>
      </c>
    </row>
    <row r="5" spans="1:2" ht="14.45" x14ac:dyDescent="0.3">
      <c r="A5" s="1" t="s">
        <v>11</v>
      </c>
      <c r="B5" s="2">
        <v>500</v>
      </c>
    </row>
    <row r="6" spans="1:2" ht="14.45" x14ac:dyDescent="0.3">
      <c r="A6" s="1" t="s">
        <v>12</v>
      </c>
      <c r="B6" s="1">
        <f>B1/10</f>
        <v>200</v>
      </c>
    </row>
    <row r="7" spans="1:2" ht="14.45" x14ac:dyDescent="0.3">
      <c r="A7" s="1" t="s">
        <v>13</v>
      </c>
      <c r="B7" s="1">
        <f>B3*B6</f>
        <v>640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Batterie</vt:lpstr>
      <vt:lpstr>Step-Up-Wandler</vt:lpstr>
      <vt:lpstr>Solar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2019-02-21T20:00:30Z</dcterms:modified>
</cp:coreProperties>
</file>