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6" windowHeight="733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<sst xmlns="http://schemas.openxmlformats.org/spreadsheetml/2006/main" count="14" uniqueCount="14">
  <si>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Takt</t>
  </si>
  <si>
    <t>Bytes / min</t>
  </si>
  <si>
    <t>Bytes / h</t>
  </si>
  <si>
    <t>Bytes / Tag</t>
  </si>
  <si>
    <t>Periode</t>
  </si>
  <si>
    <t>SRAM</t>
  </si>
  <si>
    <t>Echo</t>
  </si>
  <si>
    <t>ADC Vorteiler</t>
  </si>
  <si>
    <t>ADC Takte</t>
  </si>
  <si>
    <t>Sampling Frequenz</t>
  </si>
  <si>
    <t>Sampling Zeit</t>
  </si>
  <si>
    <t>Sampling Takte</t>
  </si>
  <si>
    <t>Bytes / s</t>
  </si>
  <si>
    <t>SD Blöcke pro Sekunde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</si>
</sst>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\ &quot;µs&quot;"/>
    <numFmt numFmtId="173" formatCode="0.000\ &quot;µs&quot;"/>
    <numFmt numFmtId="174" formatCode="0.0\ &quot;µs&quot;"/>
    <numFmt numFmtId="175" formatCode="0.000"/>
    <numFmt numFmtId="176" formatCode="0.0"/>
    <numFmt numFmtId="177" formatCode="#,##0\ &quot;Hz&quot;"/>
    <numFmt numFmtId="178" formatCode="#,##0.0"/>
    <numFmt numFmtId="179" formatCode="#,##0.000"/>
    <numFmt numFmtId="180" formatCode="#,##0\ &quot;ms&quot;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 vertical="top" wrapText="1"/>
    </xf>
    <xf numFmtId="173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S16"/>
  <sheetViews>
    <sheetView tabSelected="1" workbookViewId="0" topLeftCell="A1">
      <selection activeCell="N10" sqref="N10"/>
    </sheetView>
  </sheetViews>
  <sheetFormatPr defaultColWidth="11.421875" defaultRowHeight="12.75"/>
  <cols>
    <col min="1" max="1" width="6.28125" style="1" customWidth="1"/>
    <col min="2" max="2" width="10.140625" style="1" bestFit="1" customWidth="1"/>
    <col min="3" max="3" width="8.00390625" style="1" bestFit="1" customWidth="1"/>
    <col min="4" max="4" width="8.00390625" style="1" customWidth="1"/>
    <col min="5" max="5" width="8.421875" style="1" bestFit="1" customWidth="1"/>
    <col min="6" max="6" width="7.28125" style="1" customWidth="1"/>
    <col min="7" max="10" width="11.57421875" style="1" customWidth="1"/>
    <col min="11" max="11" width="6.57421875" style="1" bestFit="1" customWidth="1"/>
    <col min="12" max="12" width="8.421875" style="1" bestFit="1" customWidth="1"/>
    <col min="13" max="13" width="8.421875" style="1" customWidth="1"/>
    <col min="14" max="15" width="11.57421875" style="1" customWidth="1"/>
    <col min="16" max="16" width="10.28125" style="1" bestFit="1" customWidth="1"/>
    <col min="17" max="17" width="11.57421875" style="1" customWidth="1"/>
    <col min="18" max="18" width="13.28125" style="1" customWidth="1"/>
    <col min="19" max="19" width="15.8515625" style="1" customWidth="1"/>
    <col min="20" max="16384" width="11.57421875" style="1" customWidth="1"/>
  </cols>
  <sheetData>
    <row r="6" spans="2:19" s="4" customFormat="1" ht="39">
      <c r="B6" s="4" t="s">
        <v>0</v>
      </c>
      <c r="C6" s="4" t="s">
        <v>4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K6" s="4" t="s">
        <v>5</v>
      </c>
      <c r="L6" s="4" t="s">
        <v>6</v>
      </c>
      <c r="N6" s="4" t="s">
        <v>13</v>
      </c>
      <c r="P6" s="4" t="s">
        <v>12</v>
      </c>
      <c r="Q6" s="4" t="s">
        <v>1</v>
      </c>
      <c r="R6" s="4" t="s">
        <v>2</v>
      </c>
      <c r="S6" s="4" t="s">
        <v>3</v>
      </c>
    </row>
    <row r="7" spans="2:19" ht="12.75">
      <c r="B7" s="2">
        <v>22000000</v>
      </c>
      <c r="C7" s="5">
        <f>1/B7*1000000</f>
        <v>0.045454545454545456</v>
      </c>
      <c r="D7" s="5"/>
      <c r="E7" s="1">
        <v>2</v>
      </c>
      <c r="F7" s="1">
        <v>13</v>
      </c>
      <c r="G7" s="6">
        <f aca="true" t="shared" si="0" ref="G7:G13">1/H7*1000000</f>
        <v>846153.8461538461</v>
      </c>
      <c r="H7" s="3">
        <f aca="true" t="shared" si="1" ref="H7:H13">C7*E7*F7</f>
        <v>1.1818181818181819</v>
      </c>
      <c r="I7" s="2">
        <f>E7*F7</f>
        <v>26</v>
      </c>
      <c r="J7" s="2"/>
      <c r="K7" s="2">
        <v>16000</v>
      </c>
      <c r="L7" s="7">
        <f aca="true" t="shared" si="2" ref="L7:L13">K7/G7*1000</f>
        <v>18.90909090909091</v>
      </c>
      <c r="M7" s="7"/>
      <c r="N7" s="2">
        <f>G7/512</f>
        <v>1652.6442307692307</v>
      </c>
      <c r="O7" s="2"/>
      <c r="P7" s="2">
        <f>G7</f>
        <v>846153.8461538461</v>
      </c>
      <c r="Q7" s="2">
        <f aca="true" t="shared" si="3" ref="Q7:Q13">G7*60</f>
        <v>50769230.76923077</v>
      </c>
      <c r="R7" s="2">
        <f aca="true" t="shared" si="4" ref="R7:S13">Q7*60</f>
        <v>3046153846.1538463</v>
      </c>
      <c r="S7" s="2">
        <f t="shared" si="4"/>
        <v>182769230769.23077</v>
      </c>
    </row>
    <row r="8" spans="2:19" ht="12.75">
      <c r="B8" s="2">
        <v>22000000</v>
      </c>
      <c r="C8" s="5">
        <f aca="true" t="shared" si="5" ref="C8:C13">1/B8*1000000</f>
        <v>0.045454545454545456</v>
      </c>
      <c r="D8" s="5"/>
      <c r="E8" s="1">
        <v>4</v>
      </c>
      <c r="F8" s="1">
        <v>13</v>
      </c>
      <c r="G8" s="6">
        <f t="shared" si="0"/>
        <v>423076.92307692306</v>
      </c>
      <c r="H8" s="3">
        <f t="shared" si="1"/>
        <v>2.3636363636363638</v>
      </c>
      <c r="I8" s="2">
        <f>E8*F8</f>
        <v>52</v>
      </c>
      <c r="J8" s="2"/>
      <c r="K8" s="2">
        <v>16000</v>
      </c>
      <c r="L8" s="7">
        <f t="shared" si="2"/>
        <v>37.81818181818182</v>
      </c>
      <c r="M8" s="7"/>
      <c r="N8" s="2">
        <f aca="true" t="shared" si="6" ref="N8:N13">G8/512</f>
        <v>826.3221153846154</v>
      </c>
      <c r="O8" s="2"/>
      <c r="P8" s="2">
        <f aca="true" t="shared" si="7" ref="P8:P13">G8</f>
        <v>423076.92307692306</v>
      </c>
      <c r="Q8" s="2">
        <f t="shared" si="3"/>
        <v>25384615.384615384</v>
      </c>
      <c r="R8" s="2">
        <f t="shared" si="4"/>
        <v>1523076923.0769231</v>
      </c>
      <c r="S8" s="2">
        <f t="shared" si="4"/>
        <v>91384615384.61539</v>
      </c>
    </row>
    <row r="9" spans="2:19" ht="12.75">
      <c r="B9" s="2">
        <v>22000000</v>
      </c>
      <c r="C9" s="5">
        <f t="shared" si="5"/>
        <v>0.045454545454545456</v>
      </c>
      <c r="D9" s="5"/>
      <c r="E9" s="1">
        <v>8</v>
      </c>
      <c r="F9" s="1">
        <v>13</v>
      </c>
      <c r="G9" s="6">
        <f t="shared" si="0"/>
        <v>211538.46153846153</v>
      </c>
      <c r="H9" s="3">
        <f t="shared" si="1"/>
        <v>4.7272727272727275</v>
      </c>
      <c r="I9" s="2">
        <f>E9*F9</f>
        <v>104</v>
      </c>
      <c r="J9" s="2"/>
      <c r="K9" s="2">
        <v>16000</v>
      </c>
      <c r="L9" s="7">
        <f t="shared" si="2"/>
        <v>75.63636363636364</v>
      </c>
      <c r="M9" s="7"/>
      <c r="N9" s="2">
        <f t="shared" si="6"/>
        <v>413.1610576923077</v>
      </c>
      <c r="O9" s="2"/>
      <c r="P9" s="2">
        <f t="shared" si="7"/>
        <v>211538.46153846153</v>
      </c>
      <c r="Q9" s="2">
        <f t="shared" si="3"/>
        <v>12692307.692307692</v>
      </c>
      <c r="R9" s="2">
        <f t="shared" si="4"/>
        <v>761538461.5384616</v>
      </c>
      <c r="S9" s="2">
        <f t="shared" si="4"/>
        <v>45692307692.30769</v>
      </c>
    </row>
    <row r="10" spans="2:19" ht="12.75">
      <c r="B10" s="2">
        <v>22000000</v>
      </c>
      <c r="C10" s="5">
        <f t="shared" si="5"/>
        <v>0.045454545454545456</v>
      </c>
      <c r="D10" s="5"/>
      <c r="E10" s="8">
        <v>16</v>
      </c>
      <c r="F10" s="1">
        <v>13</v>
      </c>
      <c r="G10" s="6">
        <f t="shared" si="0"/>
        <v>105769.23076923077</v>
      </c>
      <c r="H10" s="3">
        <f t="shared" si="1"/>
        <v>9.454545454545455</v>
      </c>
      <c r="I10" s="2">
        <f>E10*F10</f>
        <v>208</v>
      </c>
      <c r="J10" s="2"/>
      <c r="K10" s="2">
        <v>16000</v>
      </c>
      <c r="L10" s="7">
        <f t="shared" si="2"/>
        <v>151.27272727272728</v>
      </c>
      <c r="M10" s="7"/>
      <c r="N10" s="2">
        <f t="shared" si="6"/>
        <v>206.58052884615384</v>
      </c>
      <c r="O10" s="2"/>
      <c r="P10" s="2">
        <f t="shared" si="7"/>
        <v>105769.23076923077</v>
      </c>
      <c r="Q10" s="2">
        <f t="shared" si="3"/>
        <v>6346153.846153846</v>
      </c>
      <c r="R10" s="2">
        <f t="shared" si="4"/>
        <v>380769230.7692308</v>
      </c>
      <c r="S10" s="2">
        <f t="shared" si="4"/>
        <v>22846153846.153847</v>
      </c>
    </row>
    <row r="11" spans="2:19" ht="12.75">
      <c r="B11" s="2">
        <v>22000000</v>
      </c>
      <c r="C11" s="5">
        <f t="shared" si="5"/>
        <v>0.045454545454545456</v>
      </c>
      <c r="D11" s="5"/>
      <c r="E11" s="1">
        <v>32</v>
      </c>
      <c r="F11" s="1">
        <v>13</v>
      </c>
      <c r="G11" s="6">
        <f t="shared" si="0"/>
        <v>52884.61538461538</v>
      </c>
      <c r="H11" s="3">
        <f t="shared" si="1"/>
        <v>18.90909090909091</v>
      </c>
      <c r="I11" s="2">
        <f>E11*F11</f>
        <v>416</v>
      </c>
      <c r="J11" s="2"/>
      <c r="K11" s="2">
        <v>16000</v>
      </c>
      <c r="L11" s="7">
        <f t="shared" si="2"/>
        <v>302.54545454545456</v>
      </c>
      <c r="M11" s="7"/>
      <c r="N11" s="2">
        <f t="shared" si="6"/>
        <v>103.29026442307692</v>
      </c>
      <c r="O11" s="2"/>
      <c r="P11" s="2">
        <f t="shared" si="7"/>
        <v>52884.61538461538</v>
      </c>
      <c r="Q11" s="2">
        <f t="shared" si="3"/>
        <v>3173076.923076923</v>
      </c>
      <c r="R11" s="2">
        <f t="shared" si="4"/>
        <v>190384615.3846154</v>
      </c>
      <c r="S11" s="2">
        <f t="shared" si="4"/>
        <v>11423076923.076923</v>
      </c>
    </row>
    <row r="12" spans="2:19" ht="12.75">
      <c r="B12" s="2">
        <v>22000000</v>
      </c>
      <c r="C12" s="5">
        <f t="shared" si="5"/>
        <v>0.045454545454545456</v>
      </c>
      <c r="D12" s="5"/>
      <c r="E12" s="1">
        <v>64</v>
      </c>
      <c r="F12" s="1">
        <v>13</v>
      </c>
      <c r="G12" s="6">
        <f t="shared" si="0"/>
        <v>26442.30769230769</v>
      </c>
      <c r="H12" s="3">
        <f t="shared" si="1"/>
        <v>37.81818181818182</v>
      </c>
      <c r="I12" s="2">
        <f>E12*F12</f>
        <v>832</v>
      </c>
      <c r="J12" s="2"/>
      <c r="K12" s="2">
        <v>16000</v>
      </c>
      <c r="L12" s="7">
        <f t="shared" si="2"/>
        <v>605.0909090909091</v>
      </c>
      <c r="M12" s="7"/>
      <c r="N12" s="2">
        <f t="shared" si="6"/>
        <v>51.64513221153846</v>
      </c>
      <c r="O12" s="2"/>
      <c r="P12" s="2">
        <f t="shared" si="7"/>
        <v>26442.30769230769</v>
      </c>
      <c r="Q12" s="2">
        <f t="shared" si="3"/>
        <v>1586538.4615384615</v>
      </c>
      <c r="R12" s="2">
        <f t="shared" si="4"/>
        <v>95192307.6923077</v>
      </c>
      <c r="S12" s="2">
        <f t="shared" si="4"/>
        <v>5711538461.538462</v>
      </c>
    </row>
    <row r="13" spans="2:19" ht="12.75">
      <c r="B13" s="2">
        <v>22000000</v>
      </c>
      <c r="C13" s="5">
        <f t="shared" si="5"/>
        <v>0.045454545454545456</v>
      </c>
      <c r="D13" s="5"/>
      <c r="E13" s="1">
        <v>128</v>
      </c>
      <c r="F13" s="1">
        <v>13</v>
      </c>
      <c r="G13" s="6">
        <f t="shared" si="0"/>
        <v>13221.153846153846</v>
      </c>
      <c r="H13" s="3">
        <f t="shared" si="1"/>
        <v>75.63636363636364</v>
      </c>
      <c r="I13" s="2">
        <f>E13*F13</f>
        <v>1664</v>
      </c>
      <c r="J13" s="2"/>
      <c r="K13" s="2">
        <v>16000</v>
      </c>
      <c r="L13" s="7">
        <f t="shared" si="2"/>
        <v>1210.1818181818182</v>
      </c>
      <c r="M13" s="7"/>
      <c r="N13" s="2">
        <f t="shared" si="6"/>
        <v>25.82256610576923</v>
      </c>
      <c r="O13" s="2"/>
      <c r="P13" s="2">
        <f t="shared" si="7"/>
        <v>13221.153846153846</v>
      </c>
      <c r="Q13" s="2">
        <f t="shared" si="3"/>
        <v>793269.2307692308</v>
      </c>
      <c r="R13" s="2">
        <f t="shared" si="4"/>
        <v>47596153.84615385</v>
      </c>
      <c r="S13" s="2">
        <f t="shared" si="4"/>
        <v>2855769230.769231</v>
      </c>
    </row>
    <row r="14" spans="2:19" ht="12.75">
      <c r="B14" s="2"/>
      <c r="C14" s="5"/>
      <c r="D14" s="5"/>
      <c r="G14" s="6"/>
      <c r="H14" s="3"/>
      <c r="I14" s="3"/>
      <c r="J14" s="3"/>
      <c r="K14" s="2"/>
      <c r="L14" s="7"/>
      <c r="M14" s="7"/>
      <c r="N14" s="7"/>
      <c r="O14" s="7"/>
      <c r="P14" s="6"/>
      <c r="Q14" s="2"/>
      <c r="R14" s="2"/>
      <c r="S14" s="2"/>
    </row>
    <row r="15" spans="2:19" ht="12.75">
      <c r="B15" s="2"/>
      <c r="C15" s="5"/>
      <c r="D15" s="5"/>
      <c r="G15" s="6"/>
      <c r="H15" s="3"/>
      <c r="I15" s="3"/>
      <c r="J15" s="3"/>
      <c r="K15" s="2"/>
      <c r="L15" s="7"/>
      <c r="M15" s="7"/>
      <c r="N15" s="7"/>
      <c r="O15" s="7"/>
      <c r="P15" s="6"/>
      <c r="Q15" s="2"/>
      <c r="R15" s="2"/>
      <c r="S15" s="2"/>
    </row>
    <row r="16" spans="2:19" ht="12.75">
      <c r="B16" s="2"/>
      <c r="C16" s="5"/>
      <c r="D16" s="5"/>
      <c r="G16" s="6"/>
      <c r="H16" s="3"/>
      <c r="I16" s="3"/>
      <c r="J16" s="3"/>
      <c r="K16" s="2"/>
      <c r="L16" s="7"/>
      <c r="M16" s="7"/>
      <c r="N16" s="7"/>
      <c r="O16" s="7"/>
      <c r="P16" s="6"/>
      <c r="Q16" s="2"/>
      <c r="R16" s="2"/>
      <c r="S16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ALF</cp:lastModifiedBy>
  <dcterms:created xsi:type="dcterms:W3CDTF">1996-10-17T05:27:31Z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