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iner\Documents\KiCad\Projects\TroxCO2Schulen01\PCB Production\AISLER\"/>
    </mc:Choice>
  </mc:AlternateContent>
  <xr:revisionPtr revIDLastSave="0" documentId="13_ncr:1_{5482D4AC-B646-464F-829D-816B519C8ECA}" xr6:coauthVersionLast="46" xr6:coauthVersionMax="46" xr10:uidLastSave="{00000000-0000-0000-0000-000000000000}"/>
  <bookViews>
    <workbookView xWindow="-19110" yWindow="1125" windowWidth="14310" windowHeight="11505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5" i="1" l="1"/>
  <c r="C46" i="1"/>
  <c r="B46" i="1"/>
  <c r="C21" i="1"/>
  <c r="B42" i="1"/>
  <c r="C42" i="1" s="1"/>
  <c r="B21" i="1"/>
  <c r="B30" i="1"/>
  <c r="C30" i="1" s="1"/>
  <c r="B12" i="1"/>
  <c r="C45" i="1" l="1"/>
  <c r="C12" i="1"/>
</calcChain>
</file>

<file path=xl/sharedStrings.xml><?xml version="1.0" encoding="utf-8"?>
<sst xmlns="http://schemas.openxmlformats.org/spreadsheetml/2006/main" count="34" uniqueCount="28">
  <si>
    <t>PBC, Budget, 2-Layer</t>
  </si>
  <si>
    <t>PCB Dimension [cm x cm]</t>
  </si>
  <si>
    <t>Job Fee [€]</t>
  </si>
  <si>
    <t>Area-usage  Fee [€/cm²]</t>
  </si>
  <si>
    <t>Beautiful Boards</t>
  </si>
  <si>
    <t>Precious Parts</t>
  </si>
  <si>
    <t>Parts Purchase Price [€/PCB]</t>
  </si>
  <si>
    <t>Anzahl PCBs</t>
  </si>
  <si>
    <t>Bauteile Bereitstellung</t>
  </si>
  <si>
    <t>Handling Fee Factor[20%]</t>
  </si>
  <si>
    <t>Stellar Stencil</t>
  </si>
  <si>
    <t>Stencil Anzahl (1, oder 2)</t>
  </si>
  <si>
    <t>SMD-Stencil</t>
  </si>
  <si>
    <t>Area-usage Fee [€/cm²]</t>
  </si>
  <si>
    <t>Amazing Assembly</t>
  </si>
  <si>
    <t>SMD-Bestückung</t>
  </si>
  <si>
    <t>Anzahl unterschiedlicher Bauteile</t>
  </si>
  <si>
    <t>Fee/Bauteil-Unterschied [€]</t>
  </si>
  <si>
    <t>Placement Fee [€/Part]</t>
  </si>
  <si>
    <t>Handling Fee [€/cm²]</t>
  </si>
  <si>
    <t>Anzahl Bauelement / PCB</t>
  </si>
  <si>
    <t>Ergebnis-Kosten [€]</t>
  </si>
  <si>
    <r>
      <t xml:space="preserve">Berechnungseingaben:
</t>
    </r>
    <r>
      <rPr>
        <sz val="11"/>
        <color theme="9"/>
        <rFont val="Calibri"/>
        <family val="2"/>
        <scheme val="minor"/>
      </rPr>
      <t xml:space="preserve">Farbe-Benutzereingabe
</t>
    </r>
    <r>
      <rPr>
        <sz val="11"/>
        <color rgb="FFFF0000"/>
        <rFont val="Calibri"/>
        <family val="2"/>
        <scheme val="minor"/>
      </rPr>
      <t>Farbe-AISLER-Preise</t>
    </r>
  </si>
  <si>
    <t>(m. MwSt)</t>
  </si>
  <si>
    <t>(o. MwSt)</t>
  </si>
  <si>
    <t>Gesamtkosten mit Stencil [€]</t>
  </si>
  <si>
    <t>Gesamtkosten ohne Stencil [€]</t>
  </si>
  <si>
    <t>AISLER Kostenberechnung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</si>
</sst>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u val="double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164" fontId="2" fillId="0" borderId="0" xfId="0" applyNumberFormat="1" applyFont="1"/>
    <xf numFmtId="0" fontId="6" fillId="0" borderId="0" xfId="0" applyFont="1"/>
    <xf numFmtId="164" fontId="6" fillId="0" borderId="0" xfId="0" applyNumberFormat="1" applyFont="1"/>
    <xf numFmtId="164" fontId="1" fillId="0" borderId="0" xfId="0" applyNumberFormat="1" applyFont="1"/>
    <xf numFmtId="164" fontId="3" fillId="0" borderId="0" xfId="0" applyNumberFormat="1" applyFont="1"/>
    <xf numFmtId="0" fontId="7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323851</xdr:colOff>
      <xdr:row>0</xdr:row>
      <xdr:rowOff>28575</xdr:rowOff>
    </xdr:from>
    <xdr:to>
      <xdr:col>6</xdr:col>
      <xdr:colOff>533401</xdr:colOff>
      <xdr:row>12</xdr:row>
      <xdr:rowOff>104775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DB3E9A3E-B37E-4A42-B32D-46C84B419F5D}"/>
            </a:ext>
          </a:extLst>
        </xdr:cNvPr>
        <xdr:cNvSpPr txBox="1"/>
      </xdr:nvSpPr>
      <xdr:spPr>
        <a:xfrm>
          <a:off x="4029076" y="28575"/>
          <a:ext cx="2495550" cy="2743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AISLER Kostenberechnung</a:t>
          </a:r>
        </a:p>
        <a:p>
          <a:r>
            <a:rPr lang="de-DE" sz="1100"/>
            <a:t>Das Sheet rechnet die Kosten für die</a:t>
          </a:r>
          <a:br>
            <a:rPr lang="de-DE" sz="1100"/>
          </a:br>
          <a:r>
            <a:rPr lang="de-DE" sz="1100"/>
            <a:t>1. PCB-Herstellung</a:t>
          </a:r>
          <a:br>
            <a:rPr lang="de-DE" sz="1100"/>
          </a:br>
          <a:r>
            <a:rPr lang="de-DE" sz="1100"/>
            <a:t>2. Bauteilebeschaffung</a:t>
          </a:r>
          <a:br>
            <a:rPr lang="de-DE" sz="1100"/>
          </a:br>
          <a:r>
            <a:rPr lang="de-DE" sz="1100"/>
            <a:t>3. Stencil</a:t>
          </a:r>
          <a:br>
            <a:rPr lang="de-DE" sz="1100"/>
          </a:br>
          <a:r>
            <a:rPr lang="de-DE" sz="1100"/>
            <a:t>4. Bestückung</a:t>
          </a:r>
          <a:br>
            <a:rPr lang="de-DE" sz="1100"/>
          </a:br>
          <a:r>
            <a:rPr lang="de-DE" sz="1100"/>
            <a:t>aus und</a:t>
          </a:r>
          <a:br>
            <a:rPr lang="de-DE" sz="1100"/>
          </a:br>
          <a:r>
            <a:rPr lang="de-DE" sz="1100"/>
            <a:t>5. die Gesamtkosten</a:t>
          </a:r>
        </a:p>
        <a:p>
          <a:endParaRPr lang="de-DE" sz="1100"/>
        </a:p>
        <a:p>
          <a:r>
            <a:rPr lang="de-DE" sz="1100" b="1"/>
            <a:t>Eingaben</a:t>
          </a:r>
          <a:br>
            <a:rPr lang="de-DE" sz="1100"/>
          </a:br>
          <a:r>
            <a:rPr lang="de-DE" sz="1100">
              <a:solidFill>
                <a:srgbClr val="FF0000"/>
              </a:solidFill>
            </a:rPr>
            <a:t>Die roten Beträge sind AISLER Kosten, Stand 09.04.2021.</a:t>
          </a:r>
          <a:br>
            <a:rPr lang="de-DE" sz="1100">
              <a:solidFill>
                <a:srgbClr val="FF0000"/>
              </a:solidFill>
            </a:rPr>
          </a:br>
          <a:r>
            <a:rPr lang="de-DE" sz="1100">
              <a:solidFill>
                <a:schemeClr val="accent6"/>
              </a:solidFill>
            </a:rPr>
            <a:t>Die olivgrünen</a:t>
          </a:r>
          <a:r>
            <a:rPr lang="de-DE" sz="1100" baseline="0">
              <a:solidFill>
                <a:schemeClr val="accent6"/>
              </a:solidFill>
            </a:rPr>
            <a:t> Eingaben sind die Benutzereingaben zum Auftrag.</a:t>
          </a:r>
          <a:endParaRPr lang="de-DE" sz="1100">
            <a:solidFill>
              <a:schemeClr val="accent6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tabSelected="1" workbookViewId="0">
      <selection activeCell="H19" sqref="H19"/>
    </sheetView>
  </sheetViews>
  <sheetFormatPr baseColWidth="10" defaultRowHeight="15" x14ac:dyDescent="0.25"/>
  <cols>
    <col min="1" max="1" width="32.7109375" customWidth="1"/>
  </cols>
  <sheetData>
    <row r="1" spans="1:3" x14ac:dyDescent="0.25">
      <c r="A1" s="12" t="s">
        <v>27</v>
      </c>
    </row>
    <row r="2" spans="1:3" ht="45" x14ac:dyDescent="0.25">
      <c r="A2" s="3" t="s">
        <v>22</v>
      </c>
    </row>
    <row r="3" spans="1:3" x14ac:dyDescent="0.25">
      <c r="B3" t="s">
        <v>24</v>
      </c>
      <c r="C3" t="s">
        <v>23</v>
      </c>
    </row>
    <row r="4" spans="1:3" x14ac:dyDescent="0.25">
      <c r="A4" s="5" t="s">
        <v>4</v>
      </c>
    </row>
    <row r="5" spans="1:3" x14ac:dyDescent="0.25">
      <c r="A5" s="6" t="s">
        <v>0</v>
      </c>
    </row>
    <row r="7" spans="1:3" x14ac:dyDescent="0.25">
      <c r="A7" s="2" t="s">
        <v>1</v>
      </c>
      <c r="B7" s="2">
        <v>5</v>
      </c>
      <c r="C7" s="2">
        <v>8</v>
      </c>
    </row>
    <row r="8" spans="1:3" x14ac:dyDescent="0.25">
      <c r="A8" s="2" t="s">
        <v>7</v>
      </c>
      <c r="B8" s="2">
        <v>72</v>
      </c>
    </row>
    <row r="9" spans="1:3" x14ac:dyDescent="0.25">
      <c r="A9" s="4" t="s">
        <v>2</v>
      </c>
      <c r="B9" s="10">
        <v>6</v>
      </c>
    </row>
    <row r="10" spans="1:3" x14ac:dyDescent="0.25">
      <c r="A10" s="4" t="s">
        <v>3</v>
      </c>
      <c r="B10" s="10">
        <v>4.2000000000000003E-2</v>
      </c>
    </row>
    <row r="12" spans="1:3" x14ac:dyDescent="0.25">
      <c r="A12" s="1" t="s">
        <v>21</v>
      </c>
      <c r="B12" s="7">
        <f>B9+(B7*C7)*B10*B8</f>
        <v>126.96000000000001</v>
      </c>
      <c r="C12" s="7">
        <f>B12*1.19</f>
        <v>151.08240000000001</v>
      </c>
    </row>
    <row r="15" spans="1:3" x14ac:dyDescent="0.25">
      <c r="A15" s="5" t="s">
        <v>5</v>
      </c>
    </row>
    <row r="16" spans="1:3" x14ac:dyDescent="0.25">
      <c r="A16" s="6" t="s">
        <v>8</v>
      </c>
    </row>
    <row r="17" spans="1:3" x14ac:dyDescent="0.25">
      <c r="A17" s="4" t="s">
        <v>2</v>
      </c>
      <c r="B17" s="10">
        <v>3</v>
      </c>
    </row>
    <row r="18" spans="1:3" x14ac:dyDescent="0.25">
      <c r="A18" s="2" t="s">
        <v>6</v>
      </c>
      <c r="B18" s="11">
        <v>2.16</v>
      </c>
    </row>
    <row r="19" spans="1:3" x14ac:dyDescent="0.25">
      <c r="A19" s="4" t="s">
        <v>9</v>
      </c>
      <c r="B19" s="4">
        <v>1.2</v>
      </c>
    </row>
    <row r="21" spans="1:3" x14ac:dyDescent="0.25">
      <c r="A21" s="1" t="s">
        <v>21</v>
      </c>
      <c r="B21" s="7">
        <f>B17+(B18*B19*B8)</f>
        <v>189.624</v>
      </c>
      <c r="C21" s="7">
        <f>B21*1.19</f>
        <v>225.65255999999999</v>
      </c>
    </row>
    <row r="24" spans="1:3" x14ac:dyDescent="0.25">
      <c r="A24" s="5" t="s">
        <v>10</v>
      </c>
    </row>
    <row r="25" spans="1:3" x14ac:dyDescent="0.25">
      <c r="A25" s="6" t="s">
        <v>12</v>
      </c>
    </row>
    <row r="26" spans="1:3" x14ac:dyDescent="0.25">
      <c r="A26" s="4" t="s">
        <v>2</v>
      </c>
      <c r="B26" s="10">
        <v>10</v>
      </c>
    </row>
    <row r="27" spans="1:3" x14ac:dyDescent="0.25">
      <c r="A27" s="2" t="s">
        <v>11</v>
      </c>
      <c r="B27" s="2">
        <v>1</v>
      </c>
    </row>
    <row r="28" spans="1:3" x14ac:dyDescent="0.25">
      <c r="A28" s="4" t="s">
        <v>13</v>
      </c>
      <c r="B28" s="10">
        <v>9.5000000000000001E-2</v>
      </c>
    </row>
    <row r="30" spans="1:3" x14ac:dyDescent="0.25">
      <c r="A30" s="1" t="s">
        <v>21</v>
      </c>
      <c r="B30" s="7">
        <f>B26+(B7*C7*B28*B27)</f>
        <v>13.8</v>
      </c>
      <c r="C30" s="7">
        <f>B30*1.19</f>
        <v>16.422000000000001</v>
      </c>
    </row>
    <row r="33" spans="1:3" x14ac:dyDescent="0.25">
      <c r="A33" s="5" t="s">
        <v>14</v>
      </c>
    </row>
    <row r="34" spans="1:3" x14ac:dyDescent="0.25">
      <c r="A34" s="6" t="s">
        <v>15</v>
      </c>
    </row>
    <row r="35" spans="1:3" x14ac:dyDescent="0.25">
      <c r="A35" s="4" t="s">
        <v>2</v>
      </c>
      <c r="B35" s="10">
        <v>75</v>
      </c>
    </row>
    <row r="36" spans="1:3" x14ac:dyDescent="0.25">
      <c r="A36" s="2" t="s">
        <v>20</v>
      </c>
      <c r="B36" s="2">
        <v>32</v>
      </c>
    </row>
    <row r="37" spans="1:3" x14ac:dyDescent="0.25">
      <c r="A37" s="2" t="s">
        <v>16</v>
      </c>
      <c r="B37" s="2">
        <v>7</v>
      </c>
    </row>
    <row r="38" spans="1:3" x14ac:dyDescent="0.25">
      <c r="A38" s="4" t="s">
        <v>17</v>
      </c>
      <c r="B38" s="10">
        <v>4.5</v>
      </c>
    </row>
    <row r="39" spans="1:3" x14ac:dyDescent="0.25">
      <c r="A39" s="4" t="s">
        <v>19</v>
      </c>
      <c r="B39" s="10">
        <v>0.01</v>
      </c>
    </row>
    <row r="40" spans="1:3" x14ac:dyDescent="0.25">
      <c r="A40" s="4" t="s">
        <v>18</v>
      </c>
      <c r="B40" s="10">
        <v>0.05</v>
      </c>
    </row>
    <row r="42" spans="1:3" x14ac:dyDescent="0.25">
      <c r="A42" s="1" t="s">
        <v>21</v>
      </c>
      <c r="B42" s="7">
        <f>B35+(B37*B38)+(B8*B7*C7*B39)+(B36*B8*B40)</f>
        <v>250.5</v>
      </c>
      <c r="C42" s="7">
        <f>B42*1.19</f>
        <v>298.09499999999997</v>
      </c>
    </row>
    <row r="45" spans="1:3" x14ac:dyDescent="0.25">
      <c r="A45" s="8" t="s">
        <v>25</v>
      </c>
      <c r="B45" s="9">
        <f>B12+B21+B30+B42</f>
        <v>580.88400000000001</v>
      </c>
      <c r="C45" s="9">
        <f>B45*1.19</f>
        <v>691.25195999999994</v>
      </c>
    </row>
    <row r="46" spans="1:3" x14ac:dyDescent="0.25">
      <c r="A46" s="8" t="s">
        <v>26</v>
      </c>
      <c r="B46" s="9">
        <f>B12+B21+B42</f>
        <v>567.08400000000006</v>
      </c>
      <c r="C46" s="9">
        <f>B46*1.19</f>
        <v>674.82996000000003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</dc:creator>
  <cp:lastModifiedBy>Rainer</cp:lastModifiedBy>
  <dcterms:created xsi:type="dcterms:W3CDTF">2021-04-08T10:12:58Z</dcterms:created>
  <dcterms:modified xsi:type="dcterms:W3CDTF">2021-04-15T15:27:05Z</dcterms:modified>
</cp:coreProperties>
</file>