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01" activeTab="0"/>
  </bookViews>
  <sheets>
    <sheet name="AmpV2" sheetId="1" r:id="rId1"/>
    <sheet name="VolV2" sheetId="2" r:id="rId2"/>
  </sheets>
  <definedNames/>
  <calcPr fullCalcOnLoad="1"/>
</workbook>
</file>

<file path=xl/comments1.xml><?xml version="1.0" encoding="utf-8"?>
<comments xmlns="http://schemas.openxmlformats.org/spreadsheetml/2006/main">
  <authors>
    <author/>
  </authors>
  <commentList>
    <comment ref="E2" authorId="0">
      <text>
        <r>
          <rPr>
            <sz val="10"/>
            <color indexed="8"/>
            <rFont val="Arial"/>
            <family val="2"/>
          </rPr>
          <t>KEMET - C1206C103K2RACTU - KONDENSATOR, 1206, 10NF, 200V, X7R
Mindestbestellmenge 10 Stück</t>
        </r>
      </text>
    </comment>
    <comment ref="E3" authorId="0">
      <text>
        <r>
          <rPr>
            <sz val="10"/>
            <color indexed="8"/>
            <rFont val="Arial"/>
            <family val="2"/>
          </rPr>
          <t>KEMET - C1206C102J1GACTU - KONDENSATOR, 1206, 1NF, 100V, NP0
Mindestbestellmenge 10 Stück</t>
        </r>
      </text>
    </comment>
    <comment ref="E4" authorId="0">
      <text>
        <r>
          <rPr>
            <sz val="10"/>
            <color indexed="8"/>
            <rFont val="Arial"/>
            <family val="2"/>
          </rPr>
          <t>MURATA - GRM32ER72A225KA35L  - KONDENSATOR, 1210, 2.2UF, 100V 
Mindestbestellmenge 10 Stück</t>
        </r>
      </text>
    </comment>
    <comment ref="E13" authorId="0">
      <text>
        <r>
          <rPr>
            <sz val="10"/>
            <color indexed="8"/>
            <rFont val="Arial"/>
            <family val="2"/>
          </rPr>
          <t>KEMET - C0603C471J5GACTU - KONDENSATOR, 0603, 470PF, 50V, NP0
Mindestbestellmenge 10 Stück</t>
        </r>
      </text>
    </comment>
    <comment ref="B14" authorId="0">
      <text>
        <r>
          <rPr>
            <sz val="10"/>
            <color indexed="8"/>
            <rFont val="Arial"/>
            <family val="2"/>
          </rPr>
          <t>WIMA 250V Type mit Raster 15mm ist nicht zu bekommen.</t>
        </r>
      </text>
    </comment>
    <comment ref="E14" authorId="0">
      <text>
        <r>
          <rPr>
            <sz val="10"/>
            <color indexed="8"/>
            <rFont val="Arial"/>
            <family val="2"/>
          </rPr>
          <t>EPCOS - B32652A3684J - KONDENSATOR, 0.68UF, 250V</t>
        </r>
      </text>
    </comment>
    <comment ref="D16" authorId="0">
      <text>
        <r>
          <rPr>
            <sz val="10"/>
            <color indexed="8"/>
            <rFont val="Arial"/>
            <family val="2"/>
          </rPr>
          <t xml:space="preserve">21.12.2010: nicht lieferbar. Preis 0,96€
</t>
        </r>
      </text>
    </comment>
    <comment ref="F16" authorId="0">
      <text>
        <r>
          <rPr>
            <sz val="10"/>
            <color indexed="8"/>
            <rFont val="Arial"/>
            <family val="2"/>
          </rPr>
          <t>EEUFC1J102U wie von TI vorgesehen. Ab 10 Stck: 1,18€</t>
        </r>
      </text>
    </comment>
    <comment ref="D17" authorId="0">
      <text>
        <r>
          <rPr>
            <sz val="10"/>
            <color indexed="8"/>
            <rFont val="Arial"/>
            <family val="2"/>
          </rPr>
          <t xml:space="preserve">0,55€
</t>
        </r>
      </text>
    </comment>
    <comment ref="D20" authorId="0">
      <text>
        <r>
          <rPr>
            <sz val="10"/>
            <color indexed="8"/>
            <rFont val="Arial"/>
            <family val="2"/>
          </rPr>
          <t xml:space="preserve"> fL: 1 kHz
• Toleranz: ±20 %
• DCR max.: 1,82 Ohm
• Rated DC I: 550 mA
• Kern: Ferrit
• Bauform: PIS4728
• Abmessungen (LxBxH): 12,2 x 12,2 x 8,0 mm
Hersteller FASTRON
0,99€</t>
        </r>
      </text>
    </comment>
    <comment ref="E20" authorId="0">
      <text>
        <r>
          <rPr>
            <sz val="10"/>
            <color indexed="8"/>
            <rFont val="Arial"/>
            <family val="2"/>
          </rPr>
          <t>2,21€</t>
        </r>
      </text>
    </comment>
    <comment ref="B21" authorId="0">
      <text>
        <r>
          <rPr>
            <sz val="10"/>
            <color indexed="8"/>
            <rFont val="Arial"/>
            <family val="2"/>
          </rPr>
          <t>Der Kern ist etwas zu gross. In der Breite sowie im Durchmesser geht er an die Grenze des Platzes. Der Abstand zu anderen Bauteilen wird zu klein. Insbesondere zu den benachbarten Spulen. Aber auch zu den Elkos. Jeder Millimeter zählt dabei.</t>
        </r>
      </text>
    </comment>
    <comment ref="D21" authorId="0">
      <text>
        <r>
          <rPr>
            <sz val="10"/>
            <color indexed="8"/>
            <rFont val="Arial"/>
            <family val="2"/>
          </rPr>
          <t>106-2 -&gt; AL=13,5 nH/N²
7uH 23Wdg.
Aussendurchmesser 26,9mm. Breite 11,1mm.
1,80€
Geringere Sättigung, geringere Verzerrungen.</t>
        </r>
      </text>
    </comment>
    <comment ref="D22" authorId="0">
      <text>
        <r>
          <rPr>
            <sz val="10"/>
            <color indexed="8"/>
            <rFont val="Arial"/>
            <family val="2"/>
          </rPr>
          <t xml:space="preserve"> 94-2 -&gt; AL= 8,4 nH/N², 7uH 29Wdg
Aussendurchmesser 23,9mm. Breite 7,9mm
Kern wird stärker als der T 106-2 gesättigt.
1,20€</t>
        </r>
      </text>
    </comment>
    <comment ref="D23" authorId="0">
      <text>
        <r>
          <rPr>
            <sz val="10"/>
            <color indexed="8"/>
            <rFont val="Arial"/>
            <family val="2"/>
          </rPr>
          <t>Uf 058V 
0,22€</t>
        </r>
      </text>
    </comment>
    <comment ref="E23" authorId="0">
      <text>
        <r>
          <rPr>
            <sz val="10"/>
            <color indexed="8"/>
            <rFont val="Arial"/>
            <family val="2"/>
          </rPr>
          <t xml:space="preserve"> Uf 0,56V,
0,99€
</t>
        </r>
      </text>
    </comment>
    <comment ref="E27" authorId="0">
      <text>
        <r>
          <rPr>
            <sz val="10"/>
            <color indexed="8"/>
            <rFont val="Arial"/>
            <family val="2"/>
          </rPr>
          <t>22,71€</t>
        </r>
      </text>
    </comment>
    <comment ref="G27" authorId="0">
      <text>
        <r>
          <rPr>
            <sz val="10"/>
            <color indexed="8"/>
            <rFont val="Arial"/>
            <family val="2"/>
          </rPr>
          <t xml:space="preserve">13,81€ + MWST
</t>
        </r>
      </text>
    </comment>
    <comment ref="B28" authorId="0">
      <text>
        <r>
          <rPr>
            <sz val="8"/>
            <color indexed="8"/>
            <rFont val="Arial"/>
            <family val="2"/>
          </rPr>
          <t>OPA1632D  SOIC
OPA1632DGN MSOP
Im Eval-Doku wird von OPA1632D gesprochen. SOIC hat einen Pinabstand von 1,27mm. Der MSOP ist wesentluch smaler.</t>
        </r>
      </text>
    </comment>
    <comment ref="E28" authorId="0">
      <text>
        <r>
          <rPr>
            <sz val="10"/>
            <color indexed="8"/>
            <rFont val="Arial"/>
            <family val="2"/>
          </rPr>
          <t>OP AMP, DIFFERENTIAL, 1632, SOIC8
3,47€</t>
        </r>
      </text>
    </comment>
    <comment ref="G28" authorId="0">
      <text>
        <r>
          <rPr>
            <sz val="10"/>
            <color indexed="8"/>
            <rFont val="Arial"/>
            <family val="2"/>
          </rPr>
          <t>4,95€ + MWST</t>
        </r>
      </text>
    </comment>
    <comment ref="E30" authorId="0">
      <text>
        <r>
          <rPr>
            <sz val="10"/>
            <color indexed="8"/>
            <rFont val="Arial"/>
            <family val="2"/>
          </rPr>
          <t>3,81€, ABER!!!!
Ab Lager USA 
Es fällt eine Pauschale (Verpackung, Verzollung, Versand) von €20,00 einmalig pro Auftrag an 
3 Tage Lieferzeit</t>
        </r>
      </text>
    </comment>
    <comment ref="G30" authorId="0">
      <text>
        <r>
          <rPr>
            <sz val="10"/>
            <color indexed="8"/>
            <rFont val="Arial"/>
            <family val="2"/>
          </rPr>
          <t>2,91€ + MWST</t>
        </r>
      </text>
    </comment>
  </commentList>
</comments>
</file>

<file path=xl/sharedStrings.xml><?xml version="1.0" encoding="utf-8"?>
<sst xmlns="http://schemas.openxmlformats.org/spreadsheetml/2006/main" count="174" uniqueCount="156">
  <si>
    <t>Bestellliste</t>
  </si>
  <si>
    <t>Bauteil</t>
  </si>
  <si>
    <t>Anzahl</t>
  </si>
  <si>
    <t>Reichelt</t>
  </si>
  <si>
    <t>Farnell</t>
  </si>
  <si>
    <t>Conrad</t>
  </si>
  <si>
    <t>Digi-Key</t>
  </si>
  <si>
    <t>Ti</t>
  </si>
  <si>
    <t>Preis</t>
  </si>
  <si>
    <t>Summe</t>
  </si>
  <si>
    <t>Gesamtsumme</t>
  </si>
  <si>
    <t>Gesamtsumme mit sampeln</t>
  </si>
  <si>
    <t>C44, C45, C46, C47, C49</t>
  </si>
  <si>
    <t>10nF, 100V, X7R, 1206</t>
  </si>
  <si>
    <t>C40, C41, C42, C43</t>
  </si>
  <si>
    <t>1nF, 100V, NP0 1206</t>
  </si>
  <si>
    <t>C26, C28, C30, C32, C48, C50</t>
  </si>
  <si>
    <t>2.2uF, 100V, X7R 1210</t>
  </si>
  <si>
    <t>C12</t>
  </si>
  <si>
    <t>1nF, 50V, 0603</t>
  </si>
  <si>
    <t>X7R-G0603 1,0N</t>
  </si>
  <si>
    <t>C13, C19, C21, C22, C23, C24, C54,
C56, C62, C65, C79, C84</t>
  </si>
  <si>
    <t>100nF, 16V, X7R 0603</t>
  </si>
  <si>
    <t>X7R-G0603 100N</t>
  </si>
  <si>
    <t>C25, C27, C29, C31</t>
  </si>
  <si>
    <t>33nF, 25V, X7R 0603</t>
  </si>
  <si>
    <t>X7R-G0603 33N</t>
  </si>
  <si>
    <t>C11</t>
  </si>
  <si>
    <t>4.7nF, 50V, X7R 0603</t>
  </si>
  <si>
    <t>X7R-G0603 4,7N</t>
  </si>
  <si>
    <t>C58, C59, C60, C72, C73</t>
  </si>
  <si>
    <t>100pF, 50V, NPO 0603</t>
  </si>
  <si>
    <t>NPO-G0603 100P</t>
  </si>
  <si>
    <t>C67, C68</t>
  </si>
  <si>
    <t>1nF, 50V, NP0 0603</t>
  </si>
  <si>
    <t>C77, C78, C82, C83</t>
  </si>
  <si>
    <t>150pF, 50V, NP0 0603</t>
  </si>
  <si>
    <t>NPO-G0603 150P</t>
  </si>
  <si>
    <t>C20</t>
  </si>
  <si>
    <t>330pF, 50V, NP0 0603</t>
  </si>
  <si>
    <t>NPO-G0603 330P</t>
  </si>
  <si>
    <t>C75, C76</t>
  </si>
  <si>
    <t>470pF, 50V, 0603</t>
  </si>
  <si>
    <t>C37, C38, C39, C52</t>
  </si>
  <si>
    <t>WIMA 0.68µF 250V</t>
  </si>
  <si>
    <t>C14, C15, C16, C17, C18, C53, C55,
C63, C64, C66, C69, C70, C71</t>
  </si>
  <si>
    <t>10µF, 16V</t>
  </si>
  <si>
    <t>VF 10/16 C-B</t>
  </si>
  <si>
    <t>C33, C34, C35, C36</t>
  </si>
  <si>
    <t xml:space="preserve">1000µF, 63V, RM7.5 </t>
  </si>
  <si>
    <t>RAD FC 1.000/63</t>
  </si>
  <si>
    <t>422020 - 62</t>
  </si>
  <si>
    <t>C85</t>
  </si>
  <si>
    <t>330uF -&gt; 390uF RM5</t>
  </si>
  <si>
    <t>RAD FC 390/63</t>
  </si>
  <si>
    <t>C57</t>
  </si>
  <si>
    <t>47uF, 63V, RM5</t>
  </si>
  <si>
    <t>RAD FC 47/63</t>
  </si>
  <si>
    <t>C86, C61</t>
  </si>
  <si>
    <t>470uF, 16V, RM5</t>
  </si>
  <si>
    <t>VF 470/25 K-G</t>
  </si>
  <si>
    <t>L15</t>
  </si>
  <si>
    <t>1mH / 0.55A 20% (1.68R)</t>
  </si>
  <si>
    <t>L-PIS4728 1,0M</t>
  </si>
  <si>
    <t>L11, L12, L13, L14</t>
  </si>
  <si>
    <t>T106-2, 7uH / 5A (30mR)</t>
  </si>
  <si>
    <t>T 106-2</t>
  </si>
  <si>
    <t>T94-2, 7uH / 5A (30mR)</t>
  </si>
  <si>
    <t>T 94-2</t>
  </si>
  <si>
    <t>D18</t>
  </si>
  <si>
    <t>3A / 60V Shottky</t>
  </si>
  <si>
    <t>MBRS 360 SMD</t>
  </si>
  <si>
    <t>D13, D14, D16</t>
  </si>
  <si>
    <t>Red LED (0603)</t>
  </si>
  <si>
    <t>LS L29K</t>
  </si>
  <si>
    <t>D11</t>
  </si>
  <si>
    <t>Green LED (0603)</t>
  </si>
  <si>
    <t>LG L29K</t>
  </si>
  <si>
    <t>Q11, Q13, Q14, Q16</t>
  </si>
  <si>
    <t>2N 7002 SMD</t>
  </si>
  <si>
    <t>U11</t>
  </si>
  <si>
    <t>TAS5630DKD</t>
  </si>
  <si>
    <t>296-24653-5-ND</t>
  </si>
  <si>
    <t>kann man sampeln</t>
  </si>
  <si>
    <t>U15, U16</t>
  </si>
  <si>
    <t>OPA1632D</t>
  </si>
  <si>
    <t>296-16679-5-ND</t>
  </si>
  <si>
    <t>U12, U13</t>
  </si>
  <si>
    <t>LM317</t>
  </si>
  <si>
    <t>U17</t>
  </si>
  <si>
    <t>TL2575HV-15IKTTR</t>
  </si>
  <si>
    <t>296-21501-1-ND</t>
  </si>
  <si>
    <t>R11, R16, R17, R18, R19, R22, R40, R51, R52, R59</t>
  </si>
  <si>
    <t>100R, 0603, 5%</t>
  </si>
  <si>
    <t>SMD-0603 100</t>
  </si>
  <si>
    <t>R15</t>
  </si>
  <si>
    <t>10k, 0603, 5%</t>
  </si>
  <si>
    <t>R62, R66, R68, R72</t>
  </si>
  <si>
    <t>10k, 0603, 1%</t>
  </si>
  <si>
    <t>R73, R74</t>
  </si>
  <si>
    <t>100k, 0603, 5%</t>
  </si>
  <si>
    <t>R75</t>
  </si>
  <si>
    <t>10R, 0603, 5%</t>
  </si>
  <si>
    <t>R48</t>
  </si>
  <si>
    <t>1.2k, 0603, 5%</t>
  </si>
  <si>
    <t>R46</t>
  </si>
  <si>
    <t>1.6k, 0603, 5%</t>
  </si>
  <si>
    <t>R29, R31</t>
  </si>
  <si>
    <t>1.5R, 0603, 5%</t>
  </si>
  <si>
    <t>R50</t>
  </si>
  <si>
    <t>1.8k, 0603, 5%</t>
  </si>
  <si>
    <t>R61, R63, R64, R65, R67, R69, R70, R71</t>
  </si>
  <si>
    <t>2.2k, 0603, 5%</t>
  </si>
  <si>
    <t>R12</t>
  </si>
  <si>
    <t>24k, 0603, 1%</t>
  </si>
  <si>
    <t>R33, R34, R35, R36, R37</t>
  </si>
  <si>
    <t>3.3R, 0603, 5%</t>
  </si>
  <si>
    <t>R41, R43, R45</t>
  </si>
  <si>
    <t>4.7k, 0603, 5%</t>
  </si>
  <si>
    <t>R39</t>
  </si>
  <si>
    <t>47k, 0603, 5%</t>
  </si>
  <si>
    <t>R42, R47</t>
  </si>
  <si>
    <t>560R, 0603, 5%</t>
  </si>
  <si>
    <t>R99</t>
  </si>
  <si>
    <t>3.1k, 0603, 5%</t>
  </si>
  <si>
    <t>Van</t>
  </si>
  <si>
    <t>4cm 12V DC</t>
  </si>
  <si>
    <t>FAN-ML 4010-12</t>
  </si>
  <si>
    <t>Bessere Wahl</t>
  </si>
  <si>
    <t>Zur Zeit nicht Lieferbar</t>
  </si>
  <si>
    <t>Achtung!</t>
  </si>
  <si>
    <t>Gesamtsumme nach Sampeln</t>
  </si>
  <si>
    <t>R1, R2</t>
  </si>
  <si>
    <t>100k 0603</t>
  </si>
  <si>
    <t>SMD-0603 100K</t>
  </si>
  <si>
    <t>R3</t>
  </si>
  <si>
    <t>10k 0603</t>
  </si>
  <si>
    <t>SMD-0603 10K</t>
  </si>
  <si>
    <t>C1, C2, C3, C4, C5, C6, C7, C8, C9, C18, C19, C20, C21, C22, C23, C31, C33, C35</t>
  </si>
  <si>
    <t>100nF 0603 X7R</t>
  </si>
  <si>
    <t>C10, C11, C12, C15, C16, C17</t>
  </si>
  <si>
    <t>1000uF RM7.5</t>
  </si>
  <si>
    <t>RAD 1.000/63</t>
  </si>
  <si>
    <t>C24, C25, C26, C27, C28, C29, C30, C32, C34</t>
  </si>
  <si>
    <t xml:space="preserve">10uF SMD </t>
  </si>
  <si>
    <t>VF 10/35 K-B</t>
  </si>
  <si>
    <t>U1</t>
  </si>
  <si>
    <t>Atmega32-16</t>
  </si>
  <si>
    <t>ATMEGA 32-16 TQ</t>
  </si>
  <si>
    <t>IC1, IC2, IC3</t>
  </si>
  <si>
    <t>PGA2311</t>
  </si>
  <si>
    <t>PGA2311UA</t>
  </si>
  <si>
    <t>Taster1</t>
  </si>
  <si>
    <t xml:space="preserve">MPI002/TERM/D5 </t>
  </si>
  <si>
    <t>Kühlkörper</t>
  </si>
  <si>
    <t>IR-Empfänger</t>
  </si>
</sst>
</file>

<file path=xl/styles.xml><?xml version="1.0" encoding="utf-8"?>
<styleSheet xmlns="http://schemas.openxmlformats.org/spreadsheetml/2006/main">
  <numFmts count="7">
    <numFmt numFmtId="164" formatCode="GENERAL"/>
    <numFmt numFmtId="165" formatCode="0\%"/>
    <numFmt numFmtId="166" formatCode="&quot;$ &quot;#,##0.00\ ;&quot;$ (&quot;#,##0.00\);&quot;$ - &quot;;@\ "/>
    <numFmt numFmtId="167" formatCode="&quot;$ &quot;#,##0\ ;&quot;$ (&quot;#,##0\);&quot;$ - &quot;;@\ "/>
    <numFmt numFmtId="168" formatCode="#,##0.00\ ;\(#,##0.00\);&quot;- &quot;;@\ "/>
    <numFmt numFmtId="169" formatCode="#,##0\ ;\(#,##0\);&quot;- &quot;;@\ "/>
    <numFmt numFmtId="170" formatCode="#,##0.00\ "/>
  </numFmts>
  <fonts count="5">
    <font>
      <sz val="10"/>
      <color indexed="8"/>
      <name val="Arial"/>
      <family val="2"/>
    </font>
    <font>
      <sz val="10"/>
      <name val="Arial"/>
      <family val="0"/>
    </font>
    <font>
      <b/>
      <sz val="10"/>
      <color indexed="8"/>
      <name val="Arial"/>
      <family val="2"/>
    </font>
    <font>
      <sz val="8"/>
      <color indexed="8"/>
      <name val="Arial"/>
      <family val="2"/>
    </font>
    <font>
      <b/>
      <sz val="8"/>
      <name val="Arial"/>
      <family val="2"/>
    </font>
  </fonts>
  <fills count="5">
    <fill>
      <patternFill/>
    </fill>
    <fill>
      <patternFill patternType="gray125"/>
    </fill>
    <fill>
      <patternFill patternType="solid">
        <fgColor indexed="11"/>
        <bgColor indexed="64"/>
      </patternFill>
    </fill>
    <fill>
      <patternFill patternType="solid">
        <fgColor indexed="29"/>
        <bgColor indexed="64"/>
      </patternFill>
    </fill>
    <fill>
      <patternFill patternType="solid">
        <fgColor indexed="13"/>
        <bgColor indexed="64"/>
      </patternFill>
    </fill>
  </fills>
  <borders count="1">
    <border>
      <left/>
      <right/>
      <top/>
      <bottom/>
      <diagonal/>
    </border>
  </borders>
  <cellStyleXfs count="25">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Protection="0">
      <alignment vertical="center"/>
    </xf>
    <xf numFmtId="166" fontId="0" fillId="0" borderId="0" applyFill="0" applyBorder="0" applyProtection="0">
      <alignment vertical="center"/>
    </xf>
    <xf numFmtId="167" fontId="0" fillId="0" borderId="0" applyFill="0" applyBorder="0" applyProtection="0">
      <alignment vertical="center"/>
    </xf>
    <xf numFmtId="168" fontId="0" fillId="0" borderId="0" applyFill="0" applyBorder="0" applyProtection="0">
      <alignment vertical="center"/>
    </xf>
    <xf numFmtId="169" fontId="0" fillId="0" borderId="0" applyFill="0" applyBorder="0" applyProtection="0">
      <alignment vertical="center"/>
    </xf>
  </cellStyleXfs>
  <cellXfs count="12">
    <xf numFmtId="164" fontId="0" fillId="0" borderId="0" xfId="0" applyAlignment="1">
      <alignment vertical="center"/>
    </xf>
    <xf numFmtId="164" fontId="0" fillId="0" borderId="0" xfId="0" applyFont="1" applyAlignment="1">
      <alignment wrapText="1"/>
    </xf>
    <xf numFmtId="164" fontId="2" fillId="0" borderId="0" xfId="0" applyFont="1" applyAlignment="1">
      <alignment wrapText="1"/>
    </xf>
    <xf numFmtId="170" fontId="0" fillId="0" borderId="0" xfId="0" applyNumberFormat="1" applyAlignment="1">
      <alignment wrapText="1"/>
    </xf>
    <xf numFmtId="164" fontId="0" fillId="2" borderId="0" xfId="0" applyFill="1" applyAlignment="1">
      <alignment wrapText="1"/>
    </xf>
    <xf numFmtId="164" fontId="0" fillId="3" borderId="0" xfId="0" applyFont="1" applyFill="1" applyAlignment="1">
      <alignment wrapText="1"/>
    </xf>
    <xf numFmtId="164" fontId="0" fillId="2" borderId="0" xfId="0" applyFont="1" applyFill="1" applyAlignment="1">
      <alignment vertical="center"/>
    </xf>
    <xf numFmtId="164" fontId="0" fillId="0" borderId="0" xfId="0" applyFill="1" applyAlignment="1">
      <alignment vertical="center"/>
    </xf>
    <xf numFmtId="164" fontId="0" fillId="0" borderId="0" xfId="0" applyFont="1" applyAlignment="1">
      <alignment vertical="center"/>
    </xf>
    <xf numFmtId="164" fontId="0" fillId="4" borderId="0" xfId="0" applyFill="1" applyAlignment="1">
      <alignment wrapText="1"/>
    </xf>
    <xf numFmtId="164" fontId="0" fillId="3" borderId="0" xfId="0" applyFont="1" applyFill="1" applyAlignment="1">
      <alignment vertical="center"/>
    </xf>
    <xf numFmtId="164" fontId="0" fillId="4" borderId="0" xfId="0" applyFont="1" applyFill="1" applyAlignment="1">
      <alignment vertical="center"/>
    </xf>
  </cellXfs>
  <cellStyles count="11">
    <cellStyle name="Normal" xfId="0"/>
    <cellStyle name="Comma" xfId="15"/>
    <cellStyle name="Comma [0]" xfId="16"/>
    <cellStyle name="Currency" xfId="17"/>
    <cellStyle name="Currency [0]" xfId="18"/>
    <cellStyle name="Percent" xfId="19"/>
    <cellStyle name="Percent" xfId="20"/>
    <cellStyle name="Currency" xfId="21"/>
    <cellStyle name="Currency[0]" xfId="22"/>
    <cellStyle name="Comma" xfId="23"/>
    <cellStyle name="Comma[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53"/>
  <sheetViews>
    <sheetView tabSelected="1" workbookViewId="0" topLeftCell="A1">
      <pane ySplit="1" topLeftCell="A17" activePane="bottomLeft" state="frozen"/>
      <selection pane="topLeft" activeCell="A1" sqref="A1"/>
      <selection pane="bottomLeft" activeCell="B53" sqref="B53"/>
    </sheetView>
  </sheetViews>
  <sheetFormatPr defaultColWidth="16.00390625" defaultRowHeight="12.75"/>
  <cols>
    <col min="1" max="1" width="25.421875" style="0" customWidth="1"/>
    <col min="2" max="2" width="22.7109375" style="0" customWidth="1"/>
    <col min="3" max="3" width="6.28125" style="0" customWidth="1"/>
    <col min="4" max="4" width="16.00390625" style="0" customWidth="1"/>
    <col min="5" max="5" width="8.140625" style="0" customWidth="1"/>
    <col min="6" max="6" width="12.28125" style="0" customWidth="1"/>
    <col min="7" max="7" width="14.7109375" style="0" customWidth="1"/>
    <col min="8" max="8" width="17.8515625" style="0" customWidth="1"/>
    <col min="9" max="9" width="7.00390625" style="0" customWidth="1"/>
    <col min="10" max="10" width="7.57421875" style="0" customWidth="1"/>
    <col min="11" max="11" width="16.140625" style="0" customWidth="1"/>
    <col min="12" max="12" width="24.7109375" style="0" customWidth="1"/>
    <col min="13" max="16384" width="16.140625" style="0" customWidth="1"/>
  </cols>
  <sheetData>
    <row r="1" spans="1:12" ht="25.5" customHeight="1">
      <c r="A1" s="1" t="s">
        <v>0</v>
      </c>
      <c r="B1" s="2" t="s">
        <v>1</v>
      </c>
      <c r="C1" s="2" t="s">
        <v>2</v>
      </c>
      <c r="D1" s="2" t="s">
        <v>3</v>
      </c>
      <c r="E1" s="2" t="s">
        <v>4</v>
      </c>
      <c r="F1" s="2" t="s">
        <v>5</v>
      </c>
      <c r="G1" s="2" t="s">
        <v>6</v>
      </c>
      <c r="H1" s="2" t="s">
        <v>7</v>
      </c>
      <c r="I1" s="2" t="s">
        <v>8</v>
      </c>
      <c r="J1" s="2" t="s">
        <v>9</v>
      </c>
      <c r="K1" s="2" t="s">
        <v>10</v>
      </c>
      <c r="L1" s="2" t="s">
        <v>11</v>
      </c>
    </row>
    <row r="2" spans="1:12" ht="12.75" customHeight="1">
      <c r="A2" s="1" t="s">
        <v>12</v>
      </c>
      <c r="B2" s="1" t="s">
        <v>13</v>
      </c>
      <c r="C2" s="1">
        <v>5</v>
      </c>
      <c r="E2" s="1">
        <v>1414712</v>
      </c>
      <c r="F2" s="1"/>
      <c r="G2" s="1"/>
      <c r="I2" s="3">
        <v>0.124</v>
      </c>
      <c r="J2" s="3">
        <f>I2*C2</f>
        <v>0.62</v>
      </c>
      <c r="K2" s="4">
        <f>SUM(J2:J51)</f>
        <v>59.878</v>
      </c>
      <c r="L2" s="4">
        <f>((K2-J27)-J28)-J30</f>
        <v>36.138</v>
      </c>
    </row>
    <row r="3" spans="1:10" ht="12.75" customHeight="1">
      <c r="A3" s="1" t="s">
        <v>14</v>
      </c>
      <c r="B3" s="1" t="s">
        <v>15</v>
      </c>
      <c r="C3" s="1">
        <v>4</v>
      </c>
      <c r="E3" s="1">
        <v>1414706</v>
      </c>
      <c r="F3" s="1"/>
      <c r="G3" s="1"/>
      <c r="I3" s="3">
        <v>0.30000000000000004</v>
      </c>
      <c r="J3" s="3">
        <f>I3*C3</f>
        <v>1.2000000000000002</v>
      </c>
    </row>
    <row r="4" spans="1:10" ht="25.5" customHeight="1">
      <c r="A4" s="1" t="s">
        <v>16</v>
      </c>
      <c r="B4" s="1" t="s">
        <v>17</v>
      </c>
      <c r="C4" s="1">
        <v>6</v>
      </c>
      <c r="E4" s="1">
        <v>1735547</v>
      </c>
      <c r="F4" s="1"/>
      <c r="G4" s="1"/>
      <c r="I4" s="3">
        <v>1.77</v>
      </c>
      <c r="J4" s="3">
        <f>I4*C4</f>
        <v>10.620000000000001</v>
      </c>
    </row>
    <row r="5" spans="1:10" ht="12.75" customHeight="1">
      <c r="A5" s="1" t="s">
        <v>18</v>
      </c>
      <c r="B5" s="1" t="s">
        <v>19</v>
      </c>
      <c r="C5" s="1">
        <v>1</v>
      </c>
      <c r="D5" s="1" t="s">
        <v>20</v>
      </c>
      <c r="I5" s="3">
        <v>0.05</v>
      </c>
      <c r="J5" s="3">
        <f>I5*C5</f>
        <v>0.05</v>
      </c>
    </row>
    <row r="6" spans="1:10" ht="37.5" customHeight="1">
      <c r="A6" s="1" t="s">
        <v>21</v>
      </c>
      <c r="B6" s="1" t="s">
        <v>22</v>
      </c>
      <c r="C6" s="1">
        <v>12</v>
      </c>
      <c r="D6" s="1" t="s">
        <v>23</v>
      </c>
      <c r="I6" s="3">
        <v>0.05</v>
      </c>
      <c r="J6" s="3">
        <f>I6*C6</f>
        <v>0.6000000000000001</v>
      </c>
    </row>
    <row r="7" spans="1:10" ht="12.75" customHeight="1">
      <c r="A7" s="1" t="s">
        <v>24</v>
      </c>
      <c r="B7" s="1" t="s">
        <v>25</v>
      </c>
      <c r="C7" s="1">
        <v>4</v>
      </c>
      <c r="D7" s="1" t="s">
        <v>26</v>
      </c>
      <c r="I7" s="3">
        <v>0.04</v>
      </c>
      <c r="J7" s="3">
        <f>I7*C7</f>
        <v>0.16</v>
      </c>
    </row>
    <row r="8" spans="1:10" ht="12.75" customHeight="1">
      <c r="A8" s="1" t="s">
        <v>27</v>
      </c>
      <c r="B8" s="1" t="s">
        <v>28</v>
      </c>
      <c r="C8" s="1">
        <v>1</v>
      </c>
      <c r="D8" s="1" t="s">
        <v>29</v>
      </c>
      <c r="I8" s="3">
        <v>0.05</v>
      </c>
      <c r="J8" s="3">
        <f>I8*C8</f>
        <v>0.05</v>
      </c>
    </row>
    <row r="9" spans="1:10" ht="12.75" customHeight="1">
      <c r="A9" s="1" t="s">
        <v>30</v>
      </c>
      <c r="B9" s="1" t="s">
        <v>31</v>
      </c>
      <c r="C9" s="1">
        <v>5</v>
      </c>
      <c r="D9" s="1" t="s">
        <v>32</v>
      </c>
      <c r="I9" s="3">
        <v>0.05</v>
      </c>
      <c r="J9" s="3">
        <f>I9*C9</f>
        <v>0.25</v>
      </c>
    </row>
    <row r="10" spans="1:10" ht="12.75" customHeight="1">
      <c r="A10" s="1" t="s">
        <v>33</v>
      </c>
      <c r="B10" s="1" t="s">
        <v>34</v>
      </c>
      <c r="C10" s="1">
        <v>2</v>
      </c>
      <c r="D10" s="1" t="s">
        <v>20</v>
      </c>
      <c r="I10" s="3">
        <v>0.05</v>
      </c>
      <c r="J10" s="3">
        <f>I10*C10</f>
        <v>0.1</v>
      </c>
    </row>
    <row r="11" spans="1:10" ht="12.75" customHeight="1">
      <c r="A11" s="1" t="s">
        <v>35</v>
      </c>
      <c r="B11" s="1" t="s">
        <v>36</v>
      </c>
      <c r="C11" s="1">
        <v>4</v>
      </c>
      <c r="D11" s="1" t="s">
        <v>37</v>
      </c>
      <c r="I11" s="3">
        <v>0.05</v>
      </c>
      <c r="J11" s="3">
        <f>I11*C11</f>
        <v>0.2</v>
      </c>
    </row>
    <row r="12" spans="1:10" ht="12.75" customHeight="1">
      <c r="A12" s="1" t="s">
        <v>38</v>
      </c>
      <c r="B12" s="1" t="s">
        <v>39</v>
      </c>
      <c r="C12" s="1">
        <v>1</v>
      </c>
      <c r="D12" s="1" t="s">
        <v>40</v>
      </c>
      <c r="I12" s="3">
        <v>0.05</v>
      </c>
      <c r="J12" s="3">
        <f>I12*C12</f>
        <v>0.05</v>
      </c>
    </row>
    <row r="13" spans="1:10" ht="12.75" customHeight="1">
      <c r="A13" s="1" t="s">
        <v>41</v>
      </c>
      <c r="B13" s="1" t="s">
        <v>42</v>
      </c>
      <c r="C13" s="1">
        <v>2</v>
      </c>
      <c r="E13" s="1">
        <v>1414640</v>
      </c>
      <c r="F13" s="1"/>
      <c r="G13" s="1"/>
      <c r="I13" s="3">
        <v>0.047</v>
      </c>
      <c r="J13" s="3">
        <f>I13*C13</f>
        <v>0.094</v>
      </c>
    </row>
    <row r="14" spans="1:10" ht="12.75" customHeight="1">
      <c r="A14" s="1" t="s">
        <v>43</v>
      </c>
      <c r="B14" s="1" t="s">
        <v>44</v>
      </c>
      <c r="C14" s="1">
        <v>4</v>
      </c>
      <c r="E14" s="1">
        <v>1200778</v>
      </c>
      <c r="F14" s="1"/>
      <c r="G14" s="1"/>
      <c r="I14" s="3">
        <v>0.844</v>
      </c>
      <c r="J14" s="3">
        <f>I14*C14</f>
        <v>3.376</v>
      </c>
    </row>
    <row r="15" spans="1:10" ht="51" customHeight="1">
      <c r="A15" s="1" t="s">
        <v>45</v>
      </c>
      <c r="B15" s="1" t="s">
        <v>46</v>
      </c>
      <c r="C15" s="1">
        <v>13</v>
      </c>
      <c r="D15" s="1" t="s">
        <v>47</v>
      </c>
      <c r="I15" s="3">
        <v>0.09</v>
      </c>
      <c r="J15" s="3">
        <f>I15*C15</f>
        <v>1.17</v>
      </c>
    </row>
    <row r="16" spans="1:10" ht="12.75" customHeight="1">
      <c r="A16" s="1" t="s">
        <v>48</v>
      </c>
      <c r="B16" s="1" t="s">
        <v>49</v>
      </c>
      <c r="C16" s="1">
        <v>4</v>
      </c>
      <c r="D16" s="5" t="s">
        <v>50</v>
      </c>
      <c r="F16" s="6" t="s">
        <v>51</v>
      </c>
      <c r="G16" s="6"/>
      <c r="I16" s="3">
        <v>1.28</v>
      </c>
      <c r="J16" s="3">
        <f>I16*C16</f>
        <v>5.12</v>
      </c>
    </row>
    <row r="17" spans="1:10" ht="12.75" customHeight="1">
      <c r="A17" s="1" t="s">
        <v>52</v>
      </c>
      <c r="B17" s="1" t="s">
        <v>53</v>
      </c>
      <c r="C17" s="1">
        <v>1</v>
      </c>
      <c r="D17" s="1" t="s">
        <v>54</v>
      </c>
      <c r="F17" s="7"/>
      <c r="G17" s="7"/>
      <c r="I17" s="3">
        <v>0.55</v>
      </c>
      <c r="J17" s="3">
        <f>I17*C17</f>
        <v>0.55</v>
      </c>
    </row>
    <row r="18" spans="1:10" ht="12.75" customHeight="1">
      <c r="A18" s="1" t="s">
        <v>55</v>
      </c>
      <c r="B18" s="1" t="s">
        <v>56</v>
      </c>
      <c r="C18" s="1">
        <v>1</v>
      </c>
      <c r="D18" s="1" t="s">
        <v>57</v>
      </c>
      <c r="I18" s="3">
        <v>0.16</v>
      </c>
      <c r="J18" s="3">
        <f>I18*C18</f>
        <v>0.16</v>
      </c>
    </row>
    <row r="19" spans="1:10" ht="12.75" customHeight="1">
      <c r="A19" s="1" t="s">
        <v>58</v>
      </c>
      <c r="B19" s="1" t="s">
        <v>59</v>
      </c>
      <c r="C19" s="1">
        <v>2</v>
      </c>
      <c r="D19" s="1" t="s">
        <v>60</v>
      </c>
      <c r="I19" s="3">
        <v>0.36</v>
      </c>
      <c r="J19" s="3">
        <f>I19*C19</f>
        <v>0.72</v>
      </c>
    </row>
    <row r="20" spans="1:10" ht="12.75" customHeight="1">
      <c r="A20" s="1" t="s">
        <v>61</v>
      </c>
      <c r="B20" s="1" t="s">
        <v>62</v>
      </c>
      <c r="C20" s="1">
        <v>1</v>
      </c>
      <c r="D20" s="6" t="s">
        <v>63</v>
      </c>
      <c r="E20" s="1">
        <v>7430493</v>
      </c>
      <c r="F20" s="1"/>
      <c r="G20" s="1"/>
      <c r="I20" s="3">
        <v>0.99</v>
      </c>
      <c r="J20" s="3">
        <f>I20*C20</f>
        <v>0.99</v>
      </c>
    </row>
    <row r="21" spans="1:10" ht="12.75" customHeight="1">
      <c r="A21" s="1" t="s">
        <v>64</v>
      </c>
      <c r="B21" s="1" t="s">
        <v>65</v>
      </c>
      <c r="C21" s="1">
        <v>4</v>
      </c>
      <c r="D21" s="1" t="s">
        <v>66</v>
      </c>
      <c r="I21" s="3"/>
      <c r="J21" s="3">
        <f>I21*C21</f>
        <v>0</v>
      </c>
    </row>
    <row r="22" spans="1:10" ht="12.75" customHeight="1">
      <c r="A22" s="1" t="s">
        <v>64</v>
      </c>
      <c r="B22" s="1" t="s">
        <v>67</v>
      </c>
      <c r="C22" s="1">
        <v>4</v>
      </c>
      <c r="D22" s="1" t="s">
        <v>68</v>
      </c>
      <c r="I22" s="3">
        <v>1.2</v>
      </c>
      <c r="J22" s="3">
        <f>I22*C22</f>
        <v>4.8</v>
      </c>
    </row>
    <row r="23" spans="1:10" ht="12.75" customHeight="1">
      <c r="A23" s="1" t="s">
        <v>69</v>
      </c>
      <c r="B23" s="1" t="s">
        <v>70</v>
      </c>
      <c r="C23" s="1">
        <v>1</v>
      </c>
      <c r="D23" s="6" t="s">
        <v>71</v>
      </c>
      <c r="E23" s="1">
        <v>8647887</v>
      </c>
      <c r="F23" s="1"/>
      <c r="G23" s="1"/>
      <c r="I23" s="3">
        <v>0.22</v>
      </c>
      <c r="J23" s="3">
        <f>I23*C23</f>
        <v>0.22</v>
      </c>
    </row>
    <row r="24" spans="1:10" ht="12.75" customHeight="1">
      <c r="A24" s="1" t="s">
        <v>72</v>
      </c>
      <c r="B24" s="1" t="s">
        <v>73</v>
      </c>
      <c r="C24" s="1">
        <v>3</v>
      </c>
      <c r="D24" s="1" t="s">
        <v>74</v>
      </c>
      <c r="I24" s="3">
        <v>0.14</v>
      </c>
      <c r="J24" s="3">
        <f>I24*C24</f>
        <v>0.42000000000000004</v>
      </c>
    </row>
    <row r="25" spans="1:10" ht="12.75" customHeight="1">
      <c r="A25" s="1" t="s">
        <v>75</v>
      </c>
      <c r="B25" s="1" t="s">
        <v>76</v>
      </c>
      <c r="C25" s="1">
        <v>1</v>
      </c>
      <c r="D25" s="1" t="s">
        <v>77</v>
      </c>
      <c r="I25" s="3">
        <v>0.12</v>
      </c>
      <c r="J25" s="3">
        <f>I25*C25</f>
        <v>0.12</v>
      </c>
    </row>
    <row r="26" spans="1:10" ht="12.75" customHeight="1">
      <c r="A26" s="1" t="s">
        <v>78</v>
      </c>
      <c r="C26" s="1">
        <v>4</v>
      </c>
      <c r="D26" s="1" t="s">
        <v>79</v>
      </c>
      <c r="I26" s="3">
        <v>0.06</v>
      </c>
      <c r="J26" s="3">
        <f>I26*C26</f>
        <v>0.24</v>
      </c>
    </row>
    <row r="27" spans="1:11" ht="25.5" customHeight="1">
      <c r="A27" s="1" t="s">
        <v>80</v>
      </c>
      <c r="B27" s="1" t="s">
        <v>81</v>
      </c>
      <c r="C27" s="1">
        <v>1</v>
      </c>
      <c r="E27">
        <v>1735570</v>
      </c>
      <c r="G27" s="6" t="s">
        <v>82</v>
      </c>
      <c r="H27" s="1" t="s">
        <v>81</v>
      </c>
      <c r="I27" s="3">
        <v>13.81</v>
      </c>
      <c r="J27" s="3">
        <f>I27*C27</f>
        <v>13.81</v>
      </c>
      <c r="K27" s="1" t="s">
        <v>83</v>
      </c>
    </row>
    <row r="28" spans="1:11" ht="25.5" customHeight="1">
      <c r="A28" s="1" t="s">
        <v>84</v>
      </c>
      <c r="B28" s="1" t="s">
        <v>85</v>
      </c>
      <c r="C28" s="1">
        <v>2</v>
      </c>
      <c r="E28" s="6">
        <v>8467455</v>
      </c>
      <c r="G28" t="s">
        <v>86</v>
      </c>
      <c r="H28" s="1" t="s">
        <v>85</v>
      </c>
      <c r="I28" s="3">
        <v>3.47</v>
      </c>
      <c r="J28" s="3">
        <f>I28*C28</f>
        <v>6.94</v>
      </c>
      <c r="K28" s="1" t="s">
        <v>83</v>
      </c>
    </row>
    <row r="29" spans="1:10" ht="12.75" customHeight="1">
      <c r="A29" s="1" t="s">
        <v>87</v>
      </c>
      <c r="B29" s="1" t="s">
        <v>88</v>
      </c>
      <c r="C29" s="1">
        <v>2</v>
      </c>
      <c r="E29" s="1">
        <v>1648658</v>
      </c>
      <c r="F29" s="1"/>
      <c r="G29" s="1"/>
      <c r="I29" s="3">
        <v>0.779</v>
      </c>
      <c r="J29" s="3">
        <f>I29*C29</f>
        <v>1.558</v>
      </c>
    </row>
    <row r="30" spans="1:11" ht="25.5" customHeight="1">
      <c r="A30" s="1" t="s">
        <v>89</v>
      </c>
      <c r="B30" s="8" t="s">
        <v>90</v>
      </c>
      <c r="C30" s="1">
        <v>1</v>
      </c>
      <c r="E30" s="9">
        <v>1575029</v>
      </c>
      <c r="F30" s="1"/>
      <c r="G30" s="4" t="s">
        <v>91</v>
      </c>
      <c r="H30" s="8" t="s">
        <v>90</v>
      </c>
      <c r="I30" s="3">
        <v>2.99</v>
      </c>
      <c r="J30" s="3">
        <f>I30*C30</f>
        <v>2.99</v>
      </c>
      <c r="K30" s="1" t="s">
        <v>83</v>
      </c>
    </row>
    <row r="31" spans="1:10" ht="25.5" customHeight="1">
      <c r="A31" s="1" t="s">
        <v>92</v>
      </c>
      <c r="B31" s="1" t="s">
        <v>93</v>
      </c>
      <c r="C31" s="1">
        <v>10</v>
      </c>
      <c r="D31" s="1" t="s">
        <v>94</v>
      </c>
      <c r="E31" s="1">
        <v>9330364</v>
      </c>
      <c r="F31" s="1"/>
      <c r="G31" s="1"/>
      <c r="I31" s="3"/>
      <c r="J31" s="3">
        <f>I31*C31</f>
        <v>0</v>
      </c>
    </row>
    <row r="32" spans="1:10" ht="12.75" customHeight="1">
      <c r="A32" s="1" t="s">
        <v>95</v>
      </c>
      <c r="B32" s="1" t="s">
        <v>96</v>
      </c>
      <c r="C32" s="1">
        <v>1</v>
      </c>
      <c r="I32" s="3"/>
      <c r="J32" s="3">
        <f>I32*C32</f>
        <v>0</v>
      </c>
    </row>
    <row r="33" spans="1:10" ht="12.75" customHeight="1">
      <c r="A33" s="1" t="s">
        <v>97</v>
      </c>
      <c r="B33" s="1" t="s">
        <v>98</v>
      </c>
      <c r="C33" s="1">
        <v>4</v>
      </c>
      <c r="J33" s="3">
        <f>I33*C33</f>
        <v>0</v>
      </c>
    </row>
    <row r="34" spans="1:10" ht="12.75" customHeight="1">
      <c r="A34" s="1" t="s">
        <v>99</v>
      </c>
      <c r="B34" s="1" t="s">
        <v>100</v>
      </c>
      <c r="C34" s="1">
        <v>2</v>
      </c>
      <c r="I34" s="3"/>
      <c r="J34" s="3">
        <f>I34*C34</f>
        <v>0</v>
      </c>
    </row>
    <row r="35" spans="1:10" ht="12.75" customHeight="1">
      <c r="A35" s="1" t="s">
        <v>101</v>
      </c>
      <c r="B35" s="1" t="s">
        <v>102</v>
      </c>
      <c r="C35" s="1">
        <v>1</v>
      </c>
      <c r="I35" s="3"/>
      <c r="J35" s="3">
        <f>I35*C35</f>
        <v>0</v>
      </c>
    </row>
    <row r="36" spans="1:10" ht="12.75" customHeight="1">
      <c r="A36" s="1" t="s">
        <v>103</v>
      </c>
      <c r="B36" s="1" t="s">
        <v>104</v>
      </c>
      <c r="C36" s="1">
        <v>1</v>
      </c>
      <c r="I36" s="3"/>
      <c r="J36" s="3">
        <f>I36*C36</f>
        <v>0</v>
      </c>
    </row>
    <row r="37" spans="1:10" ht="12.75" customHeight="1">
      <c r="A37" s="1" t="s">
        <v>105</v>
      </c>
      <c r="B37" s="1" t="s">
        <v>106</v>
      </c>
      <c r="C37" s="1">
        <v>1</v>
      </c>
      <c r="I37" s="3"/>
      <c r="J37" s="3">
        <f>I37*C38</f>
        <v>0</v>
      </c>
    </row>
    <row r="38" spans="1:10" ht="12.75" customHeight="1">
      <c r="A38" s="1" t="s">
        <v>107</v>
      </c>
      <c r="B38" s="1" t="s">
        <v>108</v>
      </c>
      <c r="C38" s="1">
        <v>2</v>
      </c>
      <c r="I38" s="3"/>
      <c r="J38" s="3">
        <f>I38*C39</f>
        <v>0</v>
      </c>
    </row>
    <row r="39" spans="1:10" ht="12.75" customHeight="1">
      <c r="A39" s="1" t="s">
        <v>109</v>
      </c>
      <c r="B39" s="1" t="s">
        <v>110</v>
      </c>
      <c r="C39" s="1">
        <v>1</v>
      </c>
      <c r="I39" s="3"/>
      <c r="J39" s="3">
        <f>I39*C40</f>
        <v>0</v>
      </c>
    </row>
    <row r="40" spans="1:10" ht="25.5" customHeight="1">
      <c r="A40" s="1" t="s">
        <v>111</v>
      </c>
      <c r="B40" s="1" t="s">
        <v>112</v>
      </c>
      <c r="C40" s="1">
        <v>8</v>
      </c>
      <c r="I40" s="3"/>
      <c r="J40" s="3">
        <f>I40*C41</f>
        <v>0</v>
      </c>
    </row>
    <row r="41" spans="1:10" ht="12.75" customHeight="1">
      <c r="A41" s="1" t="s">
        <v>113</v>
      </c>
      <c r="B41" s="1" t="s">
        <v>114</v>
      </c>
      <c r="C41" s="1">
        <v>1</v>
      </c>
      <c r="I41" s="3"/>
      <c r="J41" s="3">
        <f>I41*C42</f>
        <v>0</v>
      </c>
    </row>
    <row r="42" spans="1:10" ht="12.75" customHeight="1">
      <c r="A42" s="1" t="s">
        <v>115</v>
      </c>
      <c r="B42" s="1" t="s">
        <v>116</v>
      </c>
      <c r="C42" s="1">
        <v>4</v>
      </c>
      <c r="I42" s="3"/>
      <c r="J42" s="3">
        <f>I42*C43</f>
        <v>0</v>
      </c>
    </row>
    <row r="43" spans="1:10" ht="12.75" customHeight="1">
      <c r="A43" s="1" t="s">
        <v>117</v>
      </c>
      <c r="B43" s="1" t="s">
        <v>118</v>
      </c>
      <c r="C43" s="1">
        <v>3</v>
      </c>
      <c r="I43" s="3"/>
      <c r="J43" s="3">
        <f>I43*C43</f>
        <v>0</v>
      </c>
    </row>
    <row r="44" spans="1:10" ht="12.75" customHeight="1">
      <c r="A44" s="1" t="s">
        <v>119</v>
      </c>
      <c r="B44" s="1" t="s">
        <v>120</v>
      </c>
      <c r="C44" s="1">
        <v>1</v>
      </c>
      <c r="I44" s="3"/>
      <c r="J44" s="3">
        <f>I44*C44</f>
        <v>0</v>
      </c>
    </row>
    <row r="45" spans="1:10" ht="12.75" customHeight="1">
      <c r="A45" s="1" t="s">
        <v>121</v>
      </c>
      <c r="B45" s="1" t="s">
        <v>122</v>
      </c>
      <c r="C45" s="1">
        <v>2</v>
      </c>
      <c r="I45" s="3"/>
      <c r="J45" s="3">
        <f>I45*C45</f>
        <v>0</v>
      </c>
    </row>
    <row r="46" spans="1:10" ht="12.75" customHeight="1">
      <c r="A46" s="1" t="s">
        <v>123</v>
      </c>
      <c r="B46" s="1" t="s">
        <v>124</v>
      </c>
      <c r="C46" s="1">
        <v>1</v>
      </c>
      <c r="I46" s="3"/>
      <c r="J46" s="3">
        <f>I46*C46</f>
        <v>0</v>
      </c>
    </row>
    <row r="47" spans="9:10" ht="12.75" customHeight="1">
      <c r="I47" s="3"/>
      <c r="J47" s="3">
        <f>I47*C47</f>
        <v>0</v>
      </c>
    </row>
    <row r="48" spans="1:10" ht="12.75" customHeight="1">
      <c r="A48" s="1" t="s">
        <v>125</v>
      </c>
      <c r="B48" s="1" t="s">
        <v>126</v>
      </c>
      <c r="C48" s="1">
        <v>1</v>
      </c>
      <c r="D48" s="1" t="s">
        <v>127</v>
      </c>
      <c r="I48" s="3">
        <v>2.7</v>
      </c>
      <c r="J48" s="3">
        <f>I48*C48</f>
        <v>2.7</v>
      </c>
    </row>
    <row r="49" ht="12.75" customHeight="1"/>
    <row r="50" ht="12.75" customHeight="1"/>
    <row r="51" ht="12.75" customHeight="1">
      <c r="A51" s="6" t="s">
        <v>128</v>
      </c>
    </row>
    <row r="52" ht="12.75" customHeight="1">
      <c r="A52" s="10" t="s">
        <v>129</v>
      </c>
    </row>
    <row r="53" ht="12.75" customHeight="1">
      <c r="A53" s="11" t="s">
        <v>130</v>
      </c>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sheetData>
  <sheetProtection selectLockedCells="1" selectUnlockedCells="1"/>
  <printOptions/>
  <pageMargins left="0.75" right="0.75" top="1.7875" bottom="1.7875" header="1" footer="1"/>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J11"/>
  <sheetViews>
    <sheetView workbookViewId="0" topLeftCell="A1">
      <pane ySplit="1" topLeftCell="A2" activePane="bottomLeft" state="frozen"/>
      <selection pane="topLeft" activeCell="A1" sqref="A1"/>
      <selection pane="bottomLeft" activeCell="A2" sqref="A2"/>
    </sheetView>
  </sheetViews>
  <sheetFormatPr defaultColWidth="16.00390625" defaultRowHeight="12.75"/>
  <cols>
    <col min="1" max="1" width="25.421875" style="0" customWidth="1"/>
    <col min="2" max="2" width="14.57421875" style="0" customWidth="1"/>
    <col min="3" max="3" width="6.28125" style="0" customWidth="1"/>
    <col min="4" max="4" width="16.421875" style="0" customWidth="1"/>
    <col min="5" max="5" width="8.7109375" style="0" customWidth="1"/>
    <col min="6" max="6" width="11.28125" style="0" customWidth="1"/>
    <col min="7" max="7" width="7.00390625" style="0" customWidth="1"/>
    <col min="8" max="8" width="7.57421875" style="0" customWidth="1"/>
    <col min="9" max="9" width="16.140625" style="0" customWidth="1"/>
    <col min="10" max="10" width="27.140625" style="0" customWidth="1"/>
    <col min="11" max="16384" width="16.140625" style="0" customWidth="1"/>
  </cols>
  <sheetData>
    <row r="1" spans="1:10" ht="25.5" customHeight="1">
      <c r="A1" s="2" t="s">
        <v>0</v>
      </c>
      <c r="B1" s="2" t="s">
        <v>1</v>
      </c>
      <c r="C1" s="2" t="s">
        <v>2</v>
      </c>
      <c r="D1" s="2" t="s">
        <v>3</v>
      </c>
      <c r="E1" s="2" t="s">
        <v>4</v>
      </c>
      <c r="F1" s="2" t="s">
        <v>7</v>
      </c>
      <c r="G1" s="2" t="s">
        <v>8</v>
      </c>
      <c r="H1" s="2" t="s">
        <v>9</v>
      </c>
      <c r="I1" s="2" t="s">
        <v>10</v>
      </c>
      <c r="J1" s="2" t="s">
        <v>131</v>
      </c>
    </row>
    <row r="2" spans="1:10" ht="12.75" customHeight="1">
      <c r="A2" s="1" t="s">
        <v>132</v>
      </c>
      <c r="B2" s="1" t="s">
        <v>133</v>
      </c>
      <c r="C2" s="1">
        <v>2</v>
      </c>
      <c r="D2" s="1" t="s">
        <v>134</v>
      </c>
      <c r="G2" s="3">
        <v>0.1</v>
      </c>
      <c r="H2" s="3">
        <f>G2*C2</f>
        <v>0.2</v>
      </c>
      <c r="I2" s="4">
        <f>SUM(H2:H50)</f>
        <v>72.55</v>
      </c>
      <c r="J2" s="4">
        <f>I2-H8</f>
        <v>42.58</v>
      </c>
    </row>
    <row r="3" spans="1:8" ht="12.75" customHeight="1">
      <c r="A3" s="1" t="s">
        <v>135</v>
      </c>
      <c r="B3" s="1" t="s">
        <v>136</v>
      </c>
      <c r="C3" s="1">
        <v>1</v>
      </c>
      <c r="D3" s="1" t="s">
        <v>137</v>
      </c>
      <c r="G3" s="3">
        <v>0.1</v>
      </c>
      <c r="H3" s="3">
        <f>G3*C3</f>
        <v>0.1</v>
      </c>
    </row>
    <row r="4" spans="1:8" ht="37.5" customHeight="1">
      <c r="A4" s="1" t="s">
        <v>138</v>
      </c>
      <c r="B4" s="1" t="s">
        <v>139</v>
      </c>
      <c r="C4" s="1">
        <v>18</v>
      </c>
      <c r="D4" s="1" t="s">
        <v>23</v>
      </c>
      <c r="G4" s="3">
        <v>0.05</v>
      </c>
      <c r="H4" s="3">
        <f>G4*C4</f>
        <v>0.9</v>
      </c>
    </row>
    <row r="5" spans="1:8" ht="25.5" customHeight="1">
      <c r="A5" s="1" t="s">
        <v>140</v>
      </c>
      <c r="B5" s="1" t="s">
        <v>141</v>
      </c>
      <c r="C5" s="1">
        <v>6</v>
      </c>
      <c r="D5" s="1" t="s">
        <v>142</v>
      </c>
      <c r="G5" s="3">
        <v>0.27</v>
      </c>
      <c r="H5" s="3">
        <f>G5*C5</f>
        <v>1.62</v>
      </c>
    </row>
    <row r="6" spans="1:8" ht="25.5" customHeight="1">
      <c r="A6" s="1" t="s">
        <v>143</v>
      </c>
      <c r="B6" s="1" t="s">
        <v>144</v>
      </c>
      <c r="C6" s="1">
        <v>9</v>
      </c>
      <c r="D6" s="1" t="s">
        <v>145</v>
      </c>
      <c r="G6" s="3">
        <v>0.09</v>
      </c>
      <c r="H6" s="3">
        <f>G6*C6</f>
        <v>0.8099999999999999</v>
      </c>
    </row>
    <row r="7" spans="1:8" ht="12.75" customHeight="1">
      <c r="A7" s="1" t="s">
        <v>146</v>
      </c>
      <c r="B7" s="1" t="s">
        <v>147</v>
      </c>
      <c r="C7" s="1">
        <v>1</v>
      </c>
      <c r="D7" s="1" t="s">
        <v>148</v>
      </c>
      <c r="G7" s="3">
        <v>2.75</v>
      </c>
      <c r="H7" s="3">
        <f>G7*C7</f>
        <v>2.75</v>
      </c>
    </row>
    <row r="8" spans="1:9" ht="25.5" customHeight="1">
      <c r="A8" s="1" t="s">
        <v>149</v>
      </c>
      <c r="B8" s="1" t="s">
        <v>150</v>
      </c>
      <c r="C8" s="1">
        <v>3</v>
      </c>
      <c r="F8" s="1" t="s">
        <v>151</v>
      </c>
      <c r="G8" s="3">
        <v>9.99</v>
      </c>
      <c r="H8" s="3">
        <f>G8*C8</f>
        <v>29.97</v>
      </c>
      <c r="I8" s="1" t="s">
        <v>83</v>
      </c>
    </row>
    <row r="9" spans="1:8" ht="25.5" customHeight="1">
      <c r="A9" s="1" t="s">
        <v>152</v>
      </c>
      <c r="B9" s="1" t="s">
        <v>153</v>
      </c>
      <c r="C9" s="1">
        <v>1</v>
      </c>
      <c r="E9" s="1">
        <v>1454954</v>
      </c>
      <c r="G9" s="3">
        <v>21.82</v>
      </c>
      <c r="H9" s="1">
        <f>G9*C9</f>
        <v>21.82</v>
      </c>
    </row>
    <row r="10" spans="1:8" ht="12.75" customHeight="1">
      <c r="A10" s="1" t="s">
        <v>154</v>
      </c>
      <c r="C10" s="1">
        <v>1</v>
      </c>
      <c r="E10" s="1">
        <v>4621580</v>
      </c>
      <c r="G10" s="3">
        <v>13.1</v>
      </c>
      <c r="H10" s="3">
        <f>G10*C10</f>
        <v>13.1</v>
      </c>
    </row>
    <row r="11" spans="1:8" ht="12.75" customHeight="1">
      <c r="A11" s="1" t="s">
        <v>155</v>
      </c>
      <c r="C11" s="1">
        <v>1</v>
      </c>
      <c r="E11" s="1">
        <v>4913048</v>
      </c>
      <c r="G11" s="3">
        <v>1.28</v>
      </c>
      <c r="H11" s="3">
        <f>G11*C11</f>
        <v>1.28</v>
      </c>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selectLockedCells="1" selectUnlockedCells="1"/>
  <printOptions/>
  <pageMargins left="0.75" right="0.75" top="1.7875" bottom="1.7875" header="1" footer="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Klaus Rawski</cp:lastModifiedBy>
  <cp:lastPrinted>1969-12-31T15:00:00Z</cp:lastPrinted>
  <dcterms:created xsi:type="dcterms:W3CDTF">1969-12-31T15:00:00Z</dcterms:created>
  <dcterms:modified xsi:type="dcterms:W3CDTF">2010-12-23T22:31:58Z</dcterms:modified>
  <cp:category/>
  <cp:version/>
  <cp:contentType/>
  <cp:contentStatus/>
  <cp:revision>2</cp:revision>
</cp:coreProperties>
</file>